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6215" windowHeight="9225"/>
  </bookViews>
  <sheets>
    <sheet name="Sheet1" sheetId="1" r:id="rId1"/>
  </sheets>
  <definedNames>
    <definedName name="_xlnm.Print_Area" localSheetId="0">Sheet1!$A$1:$AQ$130</definedName>
  </definedNames>
  <calcPr calcId="125725"/>
</workbook>
</file>

<file path=xl/calcChain.xml><?xml version="1.0" encoding="utf-8"?>
<calcChain xmlns="http://schemas.openxmlformats.org/spreadsheetml/2006/main">
  <c r="R103" i="1"/>
  <c r="R102"/>
  <c r="R92"/>
  <c r="R78"/>
  <c r="AM113"/>
  <c r="AN113" s="1"/>
  <c r="AA113"/>
  <c r="AB113" s="1"/>
  <c r="AD113"/>
  <c r="AE113" s="1"/>
  <c r="J113"/>
  <c r="N113"/>
  <c r="O113" s="1"/>
  <c r="R113"/>
  <c r="S113" s="1"/>
  <c r="T113" s="1"/>
  <c r="F113"/>
  <c r="G113" s="1"/>
  <c r="AQ113" l="1"/>
  <c r="K113"/>
  <c r="L113" s="1"/>
  <c r="AO113" s="1"/>
  <c r="AP113" s="1"/>
  <c r="AM153"/>
  <c r="AN153" s="1"/>
  <c r="AJ153"/>
  <c r="AK153" s="1"/>
  <c r="AG153"/>
  <c r="AH153" s="1"/>
  <c r="AD153"/>
  <c r="AE153" s="1"/>
  <c r="AA153"/>
  <c r="AB153" s="1"/>
  <c r="W153"/>
  <c r="X153" s="1"/>
  <c r="Y153" s="1"/>
  <c r="R153"/>
  <c r="S153" s="1"/>
  <c r="T153" s="1"/>
  <c r="N153"/>
  <c r="O153" s="1"/>
  <c r="J153"/>
  <c r="F153"/>
  <c r="G153" s="1"/>
  <c r="AM152"/>
  <c r="AN152" s="1"/>
  <c r="AJ152"/>
  <c r="AK152" s="1"/>
  <c r="AG152"/>
  <c r="AH152" s="1"/>
  <c r="AD152"/>
  <c r="AE152" s="1"/>
  <c r="AA152"/>
  <c r="AB152" s="1"/>
  <c r="W152"/>
  <c r="X152" s="1"/>
  <c r="Y152" s="1"/>
  <c r="R152"/>
  <c r="S152" s="1"/>
  <c r="T152" s="1"/>
  <c r="N152"/>
  <c r="O152" s="1"/>
  <c r="J152"/>
  <c r="F152"/>
  <c r="G152" s="1"/>
  <c r="AM151"/>
  <c r="AN151" s="1"/>
  <c r="AJ151"/>
  <c r="AK151" s="1"/>
  <c r="AG151"/>
  <c r="AH151" s="1"/>
  <c r="AD151"/>
  <c r="AE151" s="1"/>
  <c r="AA151"/>
  <c r="AB151" s="1"/>
  <c r="W151"/>
  <c r="X151" s="1"/>
  <c r="Y151" s="1"/>
  <c r="R151"/>
  <c r="S151" s="1"/>
  <c r="T151" s="1"/>
  <c r="N151"/>
  <c r="O151" s="1"/>
  <c r="J151"/>
  <c r="F151"/>
  <c r="G151" s="1"/>
  <c r="AM150"/>
  <c r="AN150" s="1"/>
  <c r="AJ150"/>
  <c r="AK150" s="1"/>
  <c r="AG150"/>
  <c r="AH150" s="1"/>
  <c r="AD150"/>
  <c r="AE150" s="1"/>
  <c r="AA150"/>
  <c r="AB150" s="1"/>
  <c r="W150"/>
  <c r="X150" s="1"/>
  <c r="Y150" s="1"/>
  <c r="R150"/>
  <c r="S150" s="1"/>
  <c r="T150" s="1"/>
  <c r="N150"/>
  <c r="O150" s="1"/>
  <c r="J150"/>
  <c r="F150"/>
  <c r="G150" s="1"/>
  <c r="AM149"/>
  <c r="AN149" s="1"/>
  <c r="AJ149"/>
  <c r="AK149" s="1"/>
  <c r="AG149"/>
  <c r="AH149" s="1"/>
  <c r="AD149"/>
  <c r="AE149" s="1"/>
  <c r="AA149"/>
  <c r="AB149" s="1"/>
  <c r="W149"/>
  <c r="X149" s="1"/>
  <c r="Y149" s="1"/>
  <c r="R149"/>
  <c r="S149" s="1"/>
  <c r="T149" s="1"/>
  <c r="N149"/>
  <c r="O149" s="1"/>
  <c r="J149"/>
  <c r="F149"/>
  <c r="G149" s="1"/>
  <c r="AM148"/>
  <c r="AN148" s="1"/>
  <c r="AJ148"/>
  <c r="AK148" s="1"/>
  <c r="AG148"/>
  <c r="AH148" s="1"/>
  <c r="AD148"/>
  <c r="AE148" s="1"/>
  <c r="AA148"/>
  <c r="AB148" s="1"/>
  <c r="W148"/>
  <c r="X148" s="1"/>
  <c r="Y148" s="1"/>
  <c r="R148"/>
  <c r="S148" s="1"/>
  <c r="T148" s="1"/>
  <c r="N148"/>
  <c r="O148" s="1"/>
  <c r="J148"/>
  <c r="F148"/>
  <c r="G148" s="1"/>
  <c r="AM147"/>
  <c r="AN147" s="1"/>
  <c r="AJ147"/>
  <c r="AK147" s="1"/>
  <c r="AG147"/>
  <c r="AH147" s="1"/>
  <c r="AD147"/>
  <c r="AE147" s="1"/>
  <c r="AA147"/>
  <c r="AB147" s="1"/>
  <c r="W147"/>
  <c r="X147" s="1"/>
  <c r="Y147" s="1"/>
  <c r="R147"/>
  <c r="S147" s="1"/>
  <c r="T147" s="1"/>
  <c r="N147"/>
  <c r="O147" s="1"/>
  <c r="J147"/>
  <c r="F147"/>
  <c r="G147" s="1"/>
  <c r="AM146"/>
  <c r="AN146" s="1"/>
  <c r="AJ146"/>
  <c r="AK146" s="1"/>
  <c r="AG146"/>
  <c r="AH146" s="1"/>
  <c r="AD146"/>
  <c r="AE146" s="1"/>
  <c r="AA146"/>
  <c r="AB146" s="1"/>
  <c r="W146"/>
  <c r="X146" s="1"/>
  <c r="Y146" s="1"/>
  <c r="R146"/>
  <c r="S146" s="1"/>
  <c r="T146" s="1"/>
  <c r="N146"/>
  <c r="O146" s="1"/>
  <c r="J146"/>
  <c r="K146" s="1"/>
  <c r="L146" s="1"/>
  <c r="F146"/>
  <c r="G146" s="1"/>
  <c r="AM145"/>
  <c r="AN145" s="1"/>
  <c r="AJ145"/>
  <c r="AK145" s="1"/>
  <c r="AG145"/>
  <c r="AH145" s="1"/>
  <c r="AD145"/>
  <c r="AE145" s="1"/>
  <c r="AA145"/>
  <c r="AB145" s="1"/>
  <c r="W145"/>
  <c r="X145" s="1"/>
  <c r="Y145" s="1"/>
  <c r="R145"/>
  <c r="S145" s="1"/>
  <c r="T145" s="1"/>
  <c r="N145"/>
  <c r="O145" s="1"/>
  <c r="J145"/>
  <c r="F145"/>
  <c r="G145" s="1"/>
  <c r="AM144"/>
  <c r="AN144" s="1"/>
  <c r="AJ144"/>
  <c r="AK144" s="1"/>
  <c r="AG144"/>
  <c r="AH144" s="1"/>
  <c r="AD144"/>
  <c r="AE144" s="1"/>
  <c r="AA144"/>
  <c r="AB144" s="1"/>
  <c r="W144"/>
  <c r="X144" s="1"/>
  <c r="Y144" s="1"/>
  <c r="R144"/>
  <c r="S144" s="1"/>
  <c r="T144" s="1"/>
  <c r="N144"/>
  <c r="O144" s="1"/>
  <c r="J144"/>
  <c r="F144"/>
  <c r="G144" s="1"/>
  <c r="AM143"/>
  <c r="AN143" s="1"/>
  <c r="AJ143"/>
  <c r="AK143" s="1"/>
  <c r="AG143"/>
  <c r="AH143" s="1"/>
  <c r="AD143"/>
  <c r="AE143" s="1"/>
  <c r="AA143"/>
  <c r="AB143" s="1"/>
  <c r="W143"/>
  <c r="X143" s="1"/>
  <c r="Y143" s="1"/>
  <c r="R143"/>
  <c r="S143" s="1"/>
  <c r="T143" s="1"/>
  <c r="N143"/>
  <c r="O143" s="1"/>
  <c r="J143"/>
  <c r="F143"/>
  <c r="G143" s="1"/>
  <c r="AM142"/>
  <c r="AN142" s="1"/>
  <c r="AJ142"/>
  <c r="AK142" s="1"/>
  <c r="AG142"/>
  <c r="AH142" s="1"/>
  <c r="AD142"/>
  <c r="AE142" s="1"/>
  <c r="AA142"/>
  <c r="AB142" s="1"/>
  <c r="W142"/>
  <c r="X142" s="1"/>
  <c r="Y142" s="1"/>
  <c r="R142"/>
  <c r="S142" s="1"/>
  <c r="T142" s="1"/>
  <c r="N142"/>
  <c r="O142" s="1"/>
  <c r="J142"/>
  <c r="F142"/>
  <c r="G142" s="1"/>
  <c r="AM141"/>
  <c r="AN141" s="1"/>
  <c r="AJ141"/>
  <c r="AK141" s="1"/>
  <c r="AG141"/>
  <c r="AH141" s="1"/>
  <c r="AD141"/>
  <c r="AE141" s="1"/>
  <c r="AA141"/>
  <c r="AB141" s="1"/>
  <c r="W141"/>
  <c r="X141" s="1"/>
  <c r="Y141" s="1"/>
  <c r="R141"/>
  <c r="S141" s="1"/>
  <c r="T141" s="1"/>
  <c r="N141"/>
  <c r="O141" s="1"/>
  <c r="J141"/>
  <c r="F141"/>
  <c r="G141" s="1"/>
  <c r="AM140"/>
  <c r="AN140" s="1"/>
  <c r="AJ140"/>
  <c r="AK140" s="1"/>
  <c r="AG140"/>
  <c r="AH140" s="1"/>
  <c r="AD140"/>
  <c r="AE140" s="1"/>
  <c r="AA140"/>
  <c r="AB140" s="1"/>
  <c r="W140"/>
  <c r="X140" s="1"/>
  <c r="Y140" s="1"/>
  <c r="R140"/>
  <c r="S140" s="1"/>
  <c r="T140" s="1"/>
  <c r="N140"/>
  <c r="O140" s="1"/>
  <c r="J140"/>
  <c r="K140" s="1"/>
  <c r="L140" s="1"/>
  <c r="F140"/>
  <c r="G140" s="1"/>
  <c r="AM139"/>
  <c r="AN139" s="1"/>
  <c r="AJ139"/>
  <c r="AK139" s="1"/>
  <c r="AG139"/>
  <c r="AH139" s="1"/>
  <c r="AD139"/>
  <c r="AE139" s="1"/>
  <c r="AA139"/>
  <c r="AB139" s="1"/>
  <c r="W139"/>
  <c r="X139" s="1"/>
  <c r="Y139" s="1"/>
  <c r="R139"/>
  <c r="S139" s="1"/>
  <c r="T139" s="1"/>
  <c r="N139"/>
  <c r="O139" s="1"/>
  <c r="J139"/>
  <c r="F139"/>
  <c r="G139" s="1"/>
  <c r="AM138"/>
  <c r="AN138" s="1"/>
  <c r="AJ138"/>
  <c r="AK138" s="1"/>
  <c r="AG138"/>
  <c r="AH138" s="1"/>
  <c r="AD138"/>
  <c r="AE138" s="1"/>
  <c r="AA138"/>
  <c r="AB138" s="1"/>
  <c r="W138"/>
  <c r="X138" s="1"/>
  <c r="Y138" s="1"/>
  <c r="R138"/>
  <c r="S138" s="1"/>
  <c r="T138" s="1"/>
  <c r="N138"/>
  <c r="O138" s="1"/>
  <c r="J138"/>
  <c r="K138" s="1"/>
  <c r="L138" s="1"/>
  <c r="F138"/>
  <c r="G138" s="1"/>
  <c r="AM137"/>
  <c r="AN137" s="1"/>
  <c r="AJ137"/>
  <c r="AK137" s="1"/>
  <c r="AG137"/>
  <c r="AH137" s="1"/>
  <c r="AD137"/>
  <c r="AE137" s="1"/>
  <c r="AA137"/>
  <c r="AB137" s="1"/>
  <c r="W137"/>
  <c r="X137" s="1"/>
  <c r="Y137" s="1"/>
  <c r="R137"/>
  <c r="S137" s="1"/>
  <c r="T137" s="1"/>
  <c r="N137"/>
  <c r="O137" s="1"/>
  <c r="J137"/>
  <c r="F137"/>
  <c r="G137" s="1"/>
  <c r="AM136"/>
  <c r="AN136" s="1"/>
  <c r="AJ136"/>
  <c r="AK136" s="1"/>
  <c r="AG136"/>
  <c r="AH136" s="1"/>
  <c r="AD136"/>
  <c r="AE136" s="1"/>
  <c r="AA136"/>
  <c r="AB136" s="1"/>
  <c r="W136"/>
  <c r="X136" s="1"/>
  <c r="Y136" s="1"/>
  <c r="R136"/>
  <c r="S136" s="1"/>
  <c r="T136" s="1"/>
  <c r="N136"/>
  <c r="O136" s="1"/>
  <c r="J136"/>
  <c r="K136" s="1"/>
  <c r="L136" s="1"/>
  <c r="F136"/>
  <c r="G136" s="1"/>
  <c r="AM135"/>
  <c r="AN135" s="1"/>
  <c r="AJ135"/>
  <c r="AK135" s="1"/>
  <c r="AG135"/>
  <c r="AH135" s="1"/>
  <c r="AD135"/>
  <c r="AE135" s="1"/>
  <c r="AA135"/>
  <c r="AB135" s="1"/>
  <c r="W135"/>
  <c r="X135" s="1"/>
  <c r="Y135" s="1"/>
  <c r="R135"/>
  <c r="S135" s="1"/>
  <c r="T135" s="1"/>
  <c r="N135"/>
  <c r="O135" s="1"/>
  <c r="J135"/>
  <c r="F135"/>
  <c r="G135" s="1"/>
  <c r="AM134"/>
  <c r="AN134" s="1"/>
  <c r="AJ134"/>
  <c r="AK134" s="1"/>
  <c r="AG134"/>
  <c r="AH134" s="1"/>
  <c r="AD134"/>
  <c r="AE134" s="1"/>
  <c r="AA134"/>
  <c r="AB134" s="1"/>
  <c r="W134"/>
  <c r="X134" s="1"/>
  <c r="Y134" s="1"/>
  <c r="R134"/>
  <c r="S134" s="1"/>
  <c r="T134" s="1"/>
  <c r="N134"/>
  <c r="O134" s="1"/>
  <c r="J134"/>
  <c r="K134" s="1"/>
  <c r="L134" s="1"/>
  <c r="F134"/>
  <c r="G134" s="1"/>
  <c r="AM133"/>
  <c r="AN133" s="1"/>
  <c r="AJ133"/>
  <c r="AK133" s="1"/>
  <c r="AG133"/>
  <c r="AH133" s="1"/>
  <c r="AD133"/>
  <c r="AE133" s="1"/>
  <c r="AA133"/>
  <c r="AB133" s="1"/>
  <c r="W133"/>
  <c r="X133" s="1"/>
  <c r="Y133" s="1"/>
  <c r="R133"/>
  <c r="S133" s="1"/>
  <c r="T133" s="1"/>
  <c r="N133"/>
  <c r="O133" s="1"/>
  <c r="J133"/>
  <c r="F133"/>
  <c r="G133" s="1"/>
  <c r="AM132"/>
  <c r="AN132" s="1"/>
  <c r="AJ132"/>
  <c r="AK132" s="1"/>
  <c r="AG132"/>
  <c r="AH132" s="1"/>
  <c r="AD132"/>
  <c r="AE132" s="1"/>
  <c r="AA132"/>
  <c r="AB132" s="1"/>
  <c r="W132"/>
  <c r="X132" s="1"/>
  <c r="Y132" s="1"/>
  <c r="R132"/>
  <c r="S132" s="1"/>
  <c r="T132" s="1"/>
  <c r="N132"/>
  <c r="O132" s="1"/>
  <c r="J132"/>
  <c r="F132"/>
  <c r="G132" s="1"/>
  <c r="AM131"/>
  <c r="AN131" s="1"/>
  <c r="AJ131"/>
  <c r="AK131" s="1"/>
  <c r="AG131"/>
  <c r="AH131" s="1"/>
  <c r="AD131"/>
  <c r="AE131" s="1"/>
  <c r="AA131"/>
  <c r="AB131" s="1"/>
  <c r="W131"/>
  <c r="X131" s="1"/>
  <c r="Y131" s="1"/>
  <c r="R131"/>
  <c r="S131" s="1"/>
  <c r="T131" s="1"/>
  <c r="N131"/>
  <c r="O131" s="1"/>
  <c r="J131"/>
  <c r="F131"/>
  <c r="G131" s="1"/>
  <c r="AM98"/>
  <c r="AN98" s="1"/>
  <c r="AJ98"/>
  <c r="AK98" s="1"/>
  <c r="AG98"/>
  <c r="AH98" s="1"/>
  <c r="AD98"/>
  <c r="AE98" s="1"/>
  <c r="AA98"/>
  <c r="AB98" s="1"/>
  <c r="W98"/>
  <c r="X98" s="1"/>
  <c r="Y98" s="1"/>
  <c r="R98"/>
  <c r="S98" s="1"/>
  <c r="T98" s="1"/>
  <c r="N98"/>
  <c r="O98" s="1"/>
  <c r="J98"/>
  <c r="F98"/>
  <c r="G98" s="1"/>
  <c r="AM97"/>
  <c r="AN97" s="1"/>
  <c r="AJ97"/>
  <c r="AK97" s="1"/>
  <c r="AG97"/>
  <c r="AH97" s="1"/>
  <c r="AD97"/>
  <c r="AE97" s="1"/>
  <c r="AA97"/>
  <c r="AB97" s="1"/>
  <c r="W97"/>
  <c r="X97" s="1"/>
  <c r="Y97" s="1"/>
  <c r="R97"/>
  <c r="S97" s="1"/>
  <c r="T97" s="1"/>
  <c r="N97"/>
  <c r="O97" s="1"/>
  <c r="J97"/>
  <c r="F97"/>
  <c r="G97" s="1"/>
  <c r="AM109"/>
  <c r="AN109" s="1"/>
  <c r="AJ109"/>
  <c r="AK109" s="1"/>
  <c r="AG109"/>
  <c r="AH109" s="1"/>
  <c r="AD109"/>
  <c r="AE109" s="1"/>
  <c r="AA109"/>
  <c r="AB109" s="1"/>
  <c r="W109"/>
  <c r="X109" s="1"/>
  <c r="Y109" s="1"/>
  <c r="R109"/>
  <c r="S109" s="1"/>
  <c r="T109" s="1"/>
  <c r="N109"/>
  <c r="O109" s="1"/>
  <c r="J109"/>
  <c r="F109"/>
  <c r="G109" s="1"/>
  <c r="AM96"/>
  <c r="AN96" s="1"/>
  <c r="AJ96"/>
  <c r="AK96" s="1"/>
  <c r="AG96"/>
  <c r="AH96" s="1"/>
  <c r="AD96"/>
  <c r="AE96" s="1"/>
  <c r="AA96"/>
  <c r="AB96" s="1"/>
  <c r="W96"/>
  <c r="X96" s="1"/>
  <c r="Y96" s="1"/>
  <c r="R96"/>
  <c r="S96" s="1"/>
  <c r="T96" s="1"/>
  <c r="N96"/>
  <c r="O96" s="1"/>
  <c r="J96"/>
  <c r="K96" s="1"/>
  <c r="L96" s="1"/>
  <c r="F96"/>
  <c r="G96" s="1"/>
  <c r="AM116"/>
  <c r="AN116" s="1"/>
  <c r="AJ116"/>
  <c r="AK116" s="1"/>
  <c r="AG116"/>
  <c r="AH116" s="1"/>
  <c r="AD116"/>
  <c r="AE116" s="1"/>
  <c r="AA116"/>
  <c r="AB116" s="1"/>
  <c r="W116"/>
  <c r="X116" s="1"/>
  <c r="Y116" s="1"/>
  <c r="R116"/>
  <c r="S116" s="1"/>
  <c r="T116" s="1"/>
  <c r="N116"/>
  <c r="O116" s="1"/>
  <c r="J116"/>
  <c r="K116" s="1"/>
  <c r="L116" s="1"/>
  <c r="F116"/>
  <c r="G116" s="1"/>
  <c r="AM115"/>
  <c r="AN115" s="1"/>
  <c r="AJ115"/>
  <c r="AK115" s="1"/>
  <c r="AG115"/>
  <c r="AH115" s="1"/>
  <c r="AD115"/>
  <c r="AE115" s="1"/>
  <c r="AA115"/>
  <c r="AB115" s="1"/>
  <c r="W115"/>
  <c r="X115" s="1"/>
  <c r="Y115" s="1"/>
  <c r="R115"/>
  <c r="S115" s="1"/>
  <c r="T115" s="1"/>
  <c r="N115"/>
  <c r="O115" s="1"/>
  <c r="J115"/>
  <c r="F115"/>
  <c r="G115" s="1"/>
  <c r="AM130"/>
  <c r="AN130" s="1"/>
  <c r="AJ130"/>
  <c r="AK130" s="1"/>
  <c r="AG130"/>
  <c r="AH130" s="1"/>
  <c r="AD130"/>
  <c r="AE130" s="1"/>
  <c r="AA130"/>
  <c r="AB130" s="1"/>
  <c r="W130"/>
  <c r="X130" s="1"/>
  <c r="Y130" s="1"/>
  <c r="R130"/>
  <c r="S130" s="1"/>
  <c r="T130" s="1"/>
  <c r="N130"/>
  <c r="O130" s="1"/>
  <c r="J130"/>
  <c r="F130"/>
  <c r="G130" s="1"/>
  <c r="AM21"/>
  <c r="AN21" s="1"/>
  <c r="AJ21"/>
  <c r="AK21" s="1"/>
  <c r="AG21"/>
  <c r="AH21" s="1"/>
  <c r="AD21"/>
  <c r="AE21" s="1"/>
  <c r="AA21"/>
  <c r="AB21" s="1"/>
  <c r="W21"/>
  <c r="X21" s="1"/>
  <c r="Y21" s="1"/>
  <c r="R21"/>
  <c r="S21" s="1"/>
  <c r="T21" s="1"/>
  <c r="N21"/>
  <c r="O21" s="1"/>
  <c r="J21"/>
  <c r="K21" s="1"/>
  <c r="L21" s="1"/>
  <c r="F21"/>
  <c r="G21" s="1"/>
  <c r="AM108"/>
  <c r="AN108" s="1"/>
  <c r="AJ108"/>
  <c r="AK108" s="1"/>
  <c r="AG108"/>
  <c r="AH108" s="1"/>
  <c r="AD108"/>
  <c r="AE108" s="1"/>
  <c r="AA108"/>
  <c r="AB108" s="1"/>
  <c r="W108"/>
  <c r="X108" s="1"/>
  <c r="Y108" s="1"/>
  <c r="R108"/>
  <c r="S108" s="1"/>
  <c r="T108" s="1"/>
  <c r="N108"/>
  <c r="O108" s="1"/>
  <c r="J108"/>
  <c r="K108" s="1"/>
  <c r="L108" s="1"/>
  <c r="F108"/>
  <c r="G108" s="1"/>
  <c r="AM49"/>
  <c r="AN49" s="1"/>
  <c r="AJ49"/>
  <c r="AK49" s="1"/>
  <c r="AG49"/>
  <c r="AH49" s="1"/>
  <c r="AD49"/>
  <c r="AE49" s="1"/>
  <c r="AA49"/>
  <c r="AB49" s="1"/>
  <c r="W49"/>
  <c r="X49" s="1"/>
  <c r="Y49" s="1"/>
  <c r="R49"/>
  <c r="S49" s="1"/>
  <c r="T49" s="1"/>
  <c r="N49"/>
  <c r="O49" s="1"/>
  <c r="J49"/>
  <c r="F49"/>
  <c r="G49" s="1"/>
  <c r="AM48"/>
  <c r="AN48" s="1"/>
  <c r="AJ48"/>
  <c r="AK48" s="1"/>
  <c r="AG48"/>
  <c r="AH48" s="1"/>
  <c r="AD48"/>
  <c r="AE48" s="1"/>
  <c r="AA48"/>
  <c r="AB48" s="1"/>
  <c r="W48"/>
  <c r="X48" s="1"/>
  <c r="Y48" s="1"/>
  <c r="R48"/>
  <c r="S48" s="1"/>
  <c r="T48" s="1"/>
  <c r="N48"/>
  <c r="O48" s="1"/>
  <c r="J48"/>
  <c r="K48" s="1"/>
  <c r="L48" s="1"/>
  <c r="F48"/>
  <c r="G48" s="1"/>
  <c r="AM119"/>
  <c r="AN119" s="1"/>
  <c r="AJ119"/>
  <c r="AK119" s="1"/>
  <c r="AG119"/>
  <c r="AH119" s="1"/>
  <c r="AD119"/>
  <c r="AE119" s="1"/>
  <c r="AA119"/>
  <c r="AB119" s="1"/>
  <c r="W119"/>
  <c r="X119" s="1"/>
  <c r="Y119" s="1"/>
  <c r="R119"/>
  <c r="S119" s="1"/>
  <c r="T119" s="1"/>
  <c r="N119"/>
  <c r="O119" s="1"/>
  <c r="J119"/>
  <c r="K119" s="1"/>
  <c r="L119" s="1"/>
  <c r="F119"/>
  <c r="G119" s="1"/>
  <c r="AM81"/>
  <c r="AN81" s="1"/>
  <c r="AJ81"/>
  <c r="AK81" s="1"/>
  <c r="AG81"/>
  <c r="AH81" s="1"/>
  <c r="AD81"/>
  <c r="AE81" s="1"/>
  <c r="AA81"/>
  <c r="AB81" s="1"/>
  <c r="W81"/>
  <c r="X81" s="1"/>
  <c r="Y81" s="1"/>
  <c r="R81"/>
  <c r="S81" s="1"/>
  <c r="T81" s="1"/>
  <c r="N81"/>
  <c r="O81" s="1"/>
  <c r="J81"/>
  <c r="F81"/>
  <c r="G81" s="1"/>
  <c r="AM112"/>
  <c r="AN112" s="1"/>
  <c r="AJ112"/>
  <c r="AK112" s="1"/>
  <c r="AG112"/>
  <c r="AH112" s="1"/>
  <c r="AD112"/>
  <c r="AE112" s="1"/>
  <c r="AA112"/>
  <c r="AB112" s="1"/>
  <c r="W112"/>
  <c r="X112" s="1"/>
  <c r="Y112" s="1"/>
  <c r="R112"/>
  <c r="S112" s="1"/>
  <c r="T112" s="1"/>
  <c r="N112"/>
  <c r="O112" s="1"/>
  <c r="J112"/>
  <c r="F112"/>
  <c r="G112" s="1"/>
  <c r="AM20"/>
  <c r="AN20" s="1"/>
  <c r="AJ20"/>
  <c r="AK20" s="1"/>
  <c r="AG20"/>
  <c r="AH20" s="1"/>
  <c r="AD20"/>
  <c r="AE20" s="1"/>
  <c r="AA20"/>
  <c r="AB20" s="1"/>
  <c r="W20"/>
  <c r="X20" s="1"/>
  <c r="Y20" s="1"/>
  <c r="R20"/>
  <c r="S20" s="1"/>
  <c r="T20" s="1"/>
  <c r="N20"/>
  <c r="O20" s="1"/>
  <c r="J20"/>
  <c r="K20" s="1"/>
  <c r="L20" s="1"/>
  <c r="F20"/>
  <c r="G20" s="1"/>
  <c r="AM129"/>
  <c r="AN129" s="1"/>
  <c r="AJ129"/>
  <c r="AK129" s="1"/>
  <c r="AG129"/>
  <c r="AH129" s="1"/>
  <c r="AD129"/>
  <c r="AE129" s="1"/>
  <c r="AA129"/>
  <c r="AB129" s="1"/>
  <c r="W129"/>
  <c r="X129" s="1"/>
  <c r="Y129" s="1"/>
  <c r="R129"/>
  <c r="S129" s="1"/>
  <c r="T129" s="1"/>
  <c r="N129"/>
  <c r="O129" s="1"/>
  <c r="J129"/>
  <c r="K129" s="1"/>
  <c r="L129" s="1"/>
  <c r="F129"/>
  <c r="G129" s="1"/>
  <c r="AM47"/>
  <c r="AN47" s="1"/>
  <c r="AJ47"/>
  <c r="AK47" s="1"/>
  <c r="AG47"/>
  <c r="AH47" s="1"/>
  <c r="AD47"/>
  <c r="AE47" s="1"/>
  <c r="AA47"/>
  <c r="AB47" s="1"/>
  <c r="W47"/>
  <c r="X47" s="1"/>
  <c r="Y47" s="1"/>
  <c r="R47"/>
  <c r="S47" s="1"/>
  <c r="T47" s="1"/>
  <c r="N47"/>
  <c r="O47" s="1"/>
  <c r="J47"/>
  <c r="K47" s="1"/>
  <c r="L47" s="1"/>
  <c r="F47"/>
  <c r="G47" s="1"/>
  <c r="AM46"/>
  <c r="AN46" s="1"/>
  <c r="AJ46"/>
  <c r="AK46" s="1"/>
  <c r="AG46"/>
  <c r="AH46" s="1"/>
  <c r="AD46"/>
  <c r="AE46" s="1"/>
  <c r="AA46"/>
  <c r="AB46" s="1"/>
  <c r="W46"/>
  <c r="X46" s="1"/>
  <c r="Y46" s="1"/>
  <c r="R46"/>
  <c r="S46" s="1"/>
  <c r="T46" s="1"/>
  <c r="N46"/>
  <c r="O46" s="1"/>
  <c r="J46"/>
  <c r="F46"/>
  <c r="G46" s="1"/>
  <c r="AM27"/>
  <c r="AN27" s="1"/>
  <c r="AJ27"/>
  <c r="AK27" s="1"/>
  <c r="AG27"/>
  <c r="AH27" s="1"/>
  <c r="AD27"/>
  <c r="AE27" s="1"/>
  <c r="AA27"/>
  <c r="AB27" s="1"/>
  <c r="W27"/>
  <c r="X27" s="1"/>
  <c r="Y27" s="1"/>
  <c r="R27"/>
  <c r="S27" s="1"/>
  <c r="T27" s="1"/>
  <c r="N27"/>
  <c r="O27" s="1"/>
  <c r="J27"/>
  <c r="K27" s="1"/>
  <c r="L27" s="1"/>
  <c r="F27"/>
  <c r="G27" s="1"/>
  <c r="AM80"/>
  <c r="AN80" s="1"/>
  <c r="AJ80"/>
  <c r="AK80" s="1"/>
  <c r="AG80"/>
  <c r="AH80" s="1"/>
  <c r="AD80"/>
  <c r="AE80" s="1"/>
  <c r="AA80"/>
  <c r="AB80" s="1"/>
  <c r="W80"/>
  <c r="X80" s="1"/>
  <c r="Y80" s="1"/>
  <c r="R80"/>
  <c r="S80" s="1"/>
  <c r="T80" s="1"/>
  <c r="N80"/>
  <c r="O80" s="1"/>
  <c r="J80"/>
  <c r="F80"/>
  <c r="G80" s="1"/>
  <c r="AM107"/>
  <c r="AN107" s="1"/>
  <c r="AJ107"/>
  <c r="AK107" s="1"/>
  <c r="AG107"/>
  <c r="AH107" s="1"/>
  <c r="AD107"/>
  <c r="AE107" s="1"/>
  <c r="AA107"/>
  <c r="AB107" s="1"/>
  <c r="W107"/>
  <c r="X107" s="1"/>
  <c r="Y107" s="1"/>
  <c r="R107"/>
  <c r="S107" s="1"/>
  <c r="T107" s="1"/>
  <c r="N107"/>
  <c r="O107" s="1"/>
  <c r="J107"/>
  <c r="F107"/>
  <c r="G107" s="1"/>
  <c r="AM95"/>
  <c r="AN95" s="1"/>
  <c r="AJ95"/>
  <c r="AK95" s="1"/>
  <c r="AG95"/>
  <c r="AH95" s="1"/>
  <c r="AD95"/>
  <c r="AE95" s="1"/>
  <c r="AA95"/>
  <c r="AB95" s="1"/>
  <c r="W95"/>
  <c r="X95" s="1"/>
  <c r="Y95" s="1"/>
  <c r="R95"/>
  <c r="S95" s="1"/>
  <c r="T95" s="1"/>
  <c r="N95"/>
  <c r="O95" s="1"/>
  <c r="J95"/>
  <c r="F95"/>
  <c r="G95" s="1"/>
  <c r="AM26"/>
  <c r="AN26" s="1"/>
  <c r="AJ26"/>
  <c r="AK26" s="1"/>
  <c r="AG26"/>
  <c r="AH26" s="1"/>
  <c r="AD26"/>
  <c r="AE26" s="1"/>
  <c r="AA26"/>
  <c r="AB26" s="1"/>
  <c r="W26"/>
  <c r="X26" s="1"/>
  <c r="Y26" s="1"/>
  <c r="R26"/>
  <c r="S26" s="1"/>
  <c r="T26" s="1"/>
  <c r="N26"/>
  <c r="O26" s="1"/>
  <c r="J26"/>
  <c r="F26"/>
  <c r="G26" s="1"/>
  <c r="AM60"/>
  <c r="AN60" s="1"/>
  <c r="AJ60"/>
  <c r="AK60" s="1"/>
  <c r="AG60"/>
  <c r="AH60" s="1"/>
  <c r="AD60"/>
  <c r="AE60" s="1"/>
  <c r="AA60"/>
  <c r="AB60" s="1"/>
  <c r="W60"/>
  <c r="X60" s="1"/>
  <c r="Y60" s="1"/>
  <c r="R60"/>
  <c r="S60" s="1"/>
  <c r="T60" s="1"/>
  <c r="N60"/>
  <c r="O60" s="1"/>
  <c r="J60"/>
  <c r="F60"/>
  <c r="G60" s="1"/>
  <c r="AM19"/>
  <c r="AN19" s="1"/>
  <c r="AJ19"/>
  <c r="AK19" s="1"/>
  <c r="AG19"/>
  <c r="AH19" s="1"/>
  <c r="AD19"/>
  <c r="AE19" s="1"/>
  <c r="AA19"/>
  <c r="AB19" s="1"/>
  <c r="W19"/>
  <c r="X19" s="1"/>
  <c r="Y19" s="1"/>
  <c r="R19"/>
  <c r="S19" s="1"/>
  <c r="T19" s="1"/>
  <c r="N19"/>
  <c r="O19" s="1"/>
  <c r="J19"/>
  <c r="F19"/>
  <c r="G19" s="1"/>
  <c r="AM18"/>
  <c r="AN18" s="1"/>
  <c r="AJ18"/>
  <c r="AK18" s="1"/>
  <c r="AG18"/>
  <c r="AH18" s="1"/>
  <c r="AD18"/>
  <c r="AE18" s="1"/>
  <c r="AA18"/>
  <c r="AB18" s="1"/>
  <c r="W18"/>
  <c r="X18" s="1"/>
  <c r="Y18" s="1"/>
  <c r="R18"/>
  <c r="S18" s="1"/>
  <c r="T18" s="1"/>
  <c r="N18"/>
  <c r="O18" s="1"/>
  <c r="J18"/>
  <c r="F18"/>
  <c r="G18" s="1"/>
  <c r="AM25"/>
  <c r="AN25" s="1"/>
  <c r="AJ25"/>
  <c r="AK25" s="1"/>
  <c r="AG25"/>
  <c r="AH25" s="1"/>
  <c r="AD25"/>
  <c r="AE25" s="1"/>
  <c r="AA25"/>
  <c r="AB25" s="1"/>
  <c r="W25"/>
  <c r="X25" s="1"/>
  <c r="Y25" s="1"/>
  <c r="R25"/>
  <c r="S25" s="1"/>
  <c r="T25" s="1"/>
  <c r="N25"/>
  <c r="O25" s="1"/>
  <c r="J25"/>
  <c r="F25"/>
  <c r="G25" s="1"/>
  <c r="AM38"/>
  <c r="AN38" s="1"/>
  <c r="AJ38"/>
  <c r="AK38" s="1"/>
  <c r="AG38"/>
  <c r="AH38" s="1"/>
  <c r="AD38"/>
  <c r="AE38" s="1"/>
  <c r="AA38"/>
  <c r="AB38" s="1"/>
  <c r="W38"/>
  <c r="X38" s="1"/>
  <c r="Y38" s="1"/>
  <c r="R38"/>
  <c r="S38" s="1"/>
  <c r="T38" s="1"/>
  <c r="N38"/>
  <c r="O38" s="1"/>
  <c r="J38"/>
  <c r="F38"/>
  <c r="G38" s="1"/>
  <c r="AM17"/>
  <c r="AN17" s="1"/>
  <c r="AJ17"/>
  <c r="AK17" s="1"/>
  <c r="AG17"/>
  <c r="AH17" s="1"/>
  <c r="AD17"/>
  <c r="AE17" s="1"/>
  <c r="AA17"/>
  <c r="AB17" s="1"/>
  <c r="W17"/>
  <c r="X17" s="1"/>
  <c r="Y17" s="1"/>
  <c r="R17"/>
  <c r="S17" s="1"/>
  <c r="T17" s="1"/>
  <c r="N17"/>
  <c r="O17" s="1"/>
  <c r="J17"/>
  <c r="F17"/>
  <c r="G17" s="1"/>
  <c r="AM94"/>
  <c r="AN94" s="1"/>
  <c r="AJ94"/>
  <c r="AK94" s="1"/>
  <c r="AG94"/>
  <c r="AH94" s="1"/>
  <c r="AD94"/>
  <c r="AE94" s="1"/>
  <c r="AA94"/>
  <c r="AB94" s="1"/>
  <c r="W94"/>
  <c r="X94" s="1"/>
  <c r="Y94" s="1"/>
  <c r="R94"/>
  <c r="S94" s="1"/>
  <c r="T94" s="1"/>
  <c r="N94"/>
  <c r="O94" s="1"/>
  <c r="J94"/>
  <c r="K94" s="1"/>
  <c r="L94" s="1"/>
  <c r="F94"/>
  <c r="G94" s="1"/>
  <c r="AM106"/>
  <c r="AN106" s="1"/>
  <c r="AJ106"/>
  <c r="AK106" s="1"/>
  <c r="AG106"/>
  <c r="AH106" s="1"/>
  <c r="AD106"/>
  <c r="AE106" s="1"/>
  <c r="AA106"/>
  <c r="AB106" s="1"/>
  <c r="W106"/>
  <c r="X106" s="1"/>
  <c r="Y106" s="1"/>
  <c r="R106"/>
  <c r="S106" s="1"/>
  <c r="T106" s="1"/>
  <c r="N106"/>
  <c r="O106" s="1"/>
  <c r="J106"/>
  <c r="K106" s="1"/>
  <c r="L106" s="1"/>
  <c r="F106"/>
  <c r="G106" s="1"/>
  <c r="AM45"/>
  <c r="AN45" s="1"/>
  <c r="AJ45"/>
  <c r="AK45" s="1"/>
  <c r="AG45"/>
  <c r="AH45" s="1"/>
  <c r="AD45"/>
  <c r="AE45" s="1"/>
  <c r="AA45"/>
  <c r="AB45" s="1"/>
  <c r="W45"/>
  <c r="X45" s="1"/>
  <c r="Y45" s="1"/>
  <c r="R45"/>
  <c r="S45" s="1"/>
  <c r="T45" s="1"/>
  <c r="N45"/>
  <c r="O45" s="1"/>
  <c r="J45"/>
  <c r="F45"/>
  <c r="G45" s="1"/>
  <c r="AM118"/>
  <c r="AN118" s="1"/>
  <c r="AJ118"/>
  <c r="AK118" s="1"/>
  <c r="AG118"/>
  <c r="AH118" s="1"/>
  <c r="AD118"/>
  <c r="AE118" s="1"/>
  <c r="AA118"/>
  <c r="AB118" s="1"/>
  <c r="W118"/>
  <c r="X118" s="1"/>
  <c r="Y118" s="1"/>
  <c r="R118"/>
  <c r="S118" s="1"/>
  <c r="T118" s="1"/>
  <c r="N118"/>
  <c r="O118" s="1"/>
  <c r="J118"/>
  <c r="K118" s="1"/>
  <c r="L118" s="1"/>
  <c r="F118"/>
  <c r="G118" s="1"/>
  <c r="AM120"/>
  <c r="AN120" s="1"/>
  <c r="AJ120"/>
  <c r="AK120" s="1"/>
  <c r="AG120"/>
  <c r="AH120" s="1"/>
  <c r="AD120"/>
  <c r="AE120" s="1"/>
  <c r="AA120"/>
  <c r="AB120" s="1"/>
  <c r="W120"/>
  <c r="X120" s="1"/>
  <c r="Y120" s="1"/>
  <c r="R120"/>
  <c r="S120" s="1"/>
  <c r="T120" s="1"/>
  <c r="N120"/>
  <c r="O120" s="1"/>
  <c r="J120"/>
  <c r="F120"/>
  <c r="G120" s="1"/>
  <c r="AM37"/>
  <c r="AN37" s="1"/>
  <c r="AJ37"/>
  <c r="AK37" s="1"/>
  <c r="AG37"/>
  <c r="AH37" s="1"/>
  <c r="AD37"/>
  <c r="AE37" s="1"/>
  <c r="AA37"/>
  <c r="AB37" s="1"/>
  <c r="W37"/>
  <c r="X37" s="1"/>
  <c r="Y37" s="1"/>
  <c r="R37"/>
  <c r="S37" s="1"/>
  <c r="T37" s="1"/>
  <c r="N37"/>
  <c r="O37" s="1"/>
  <c r="J37"/>
  <c r="F37"/>
  <c r="G37" s="1"/>
  <c r="AM125"/>
  <c r="AN125" s="1"/>
  <c r="AJ125"/>
  <c r="AK125" s="1"/>
  <c r="AG125"/>
  <c r="AH125" s="1"/>
  <c r="AD125"/>
  <c r="AE125" s="1"/>
  <c r="AA125"/>
  <c r="AB125" s="1"/>
  <c r="W125"/>
  <c r="X125" s="1"/>
  <c r="Y125" s="1"/>
  <c r="R125"/>
  <c r="S125" s="1"/>
  <c r="T125" s="1"/>
  <c r="N125"/>
  <c r="O125" s="1"/>
  <c r="J125"/>
  <c r="K125" s="1"/>
  <c r="L125" s="1"/>
  <c r="F125"/>
  <c r="G125" s="1"/>
  <c r="AM105"/>
  <c r="AN105" s="1"/>
  <c r="AJ105"/>
  <c r="AK105" s="1"/>
  <c r="AG105"/>
  <c r="AH105" s="1"/>
  <c r="AD105"/>
  <c r="AE105" s="1"/>
  <c r="AA105"/>
  <c r="AB105" s="1"/>
  <c r="W105"/>
  <c r="X105" s="1"/>
  <c r="Y105" s="1"/>
  <c r="R105"/>
  <c r="S105" s="1"/>
  <c r="T105" s="1"/>
  <c r="N105"/>
  <c r="O105" s="1"/>
  <c r="J105"/>
  <c r="F105"/>
  <c r="G105" s="1"/>
  <c r="AM93"/>
  <c r="AN93" s="1"/>
  <c r="AJ93"/>
  <c r="AK93" s="1"/>
  <c r="AG93"/>
  <c r="AH93" s="1"/>
  <c r="AD93"/>
  <c r="AE93" s="1"/>
  <c r="AA93"/>
  <c r="AB93" s="1"/>
  <c r="W93"/>
  <c r="X93" s="1"/>
  <c r="Y93" s="1"/>
  <c r="R93"/>
  <c r="S93" s="1"/>
  <c r="T93" s="1"/>
  <c r="N93"/>
  <c r="O93" s="1"/>
  <c r="J93"/>
  <c r="F93"/>
  <c r="G93" s="1"/>
  <c r="AM111"/>
  <c r="AN111" s="1"/>
  <c r="AJ111"/>
  <c r="AK111" s="1"/>
  <c r="AG111"/>
  <c r="AH111" s="1"/>
  <c r="AD111"/>
  <c r="AE111" s="1"/>
  <c r="AA111"/>
  <c r="AB111" s="1"/>
  <c r="W111"/>
  <c r="X111" s="1"/>
  <c r="Y111" s="1"/>
  <c r="R111"/>
  <c r="S111" s="1"/>
  <c r="T111" s="1"/>
  <c r="N111"/>
  <c r="O111" s="1"/>
  <c r="J111"/>
  <c r="F111"/>
  <c r="G111" s="1"/>
  <c r="AM79"/>
  <c r="AN79" s="1"/>
  <c r="AJ79"/>
  <c r="AK79" s="1"/>
  <c r="AG79"/>
  <c r="AH79" s="1"/>
  <c r="AD79"/>
  <c r="AE79" s="1"/>
  <c r="AA79"/>
  <c r="AB79" s="1"/>
  <c r="W79"/>
  <c r="X79" s="1"/>
  <c r="Y79" s="1"/>
  <c r="R79"/>
  <c r="S79" s="1"/>
  <c r="T79" s="1"/>
  <c r="N79"/>
  <c r="O79" s="1"/>
  <c r="J79"/>
  <c r="K79" s="1"/>
  <c r="L79" s="1"/>
  <c r="F79"/>
  <c r="G79" s="1"/>
  <c r="AM104"/>
  <c r="AN104" s="1"/>
  <c r="AJ104"/>
  <c r="AK104" s="1"/>
  <c r="AG104"/>
  <c r="AH104" s="1"/>
  <c r="AD104"/>
  <c r="AE104" s="1"/>
  <c r="AA104"/>
  <c r="AB104" s="1"/>
  <c r="W104"/>
  <c r="X104" s="1"/>
  <c r="Y104" s="1"/>
  <c r="R104"/>
  <c r="S104" s="1"/>
  <c r="T104" s="1"/>
  <c r="N104"/>
  <c r="O104" s="1"/>
  <c r="J104"/>
  <c r="F104"/>
  <c r="G104" s="1"/>
  <c r="AM117"/>
  <c r="AN117" s="1"/>
  <c r="AJ117"/>
  <c r="AK117" s="1"/>
  <c r="AG117"/>
  <c r="AH117" s="1"/>
  <c r="AD117"/>
  <c r="AE117" s="1"/>
  <c r="AA117"/>
  <c r="AB117" s="1"/>
  <c r="W117"/>
  <c r="X117" s="1"/>
  <c r="Y117" s="1"/>
  <c r="R117"/>
  <c r="N117"/>
  <c r="O117" s="1"/>
  <c r="J117"/>
  <c r="F117"/>
  <c r="G117" s="1"/>
  <c r="AM124"/>
  <c r="AN124" s="1"/>
  <c r="AJ124"/>
  <c r="AK124" s="1"/>
  <c r="AG124"/>
  <c r="AH124" s="1"/>
  <c r="AD124"/>
  <c r="AE124" s="1"/>
  <c r="AA124"/>
  <c r="AB124" s="1"/>
  <c r="W124"/>
  <c r="X124" s="1"/>
  <c r="Y124" s="1"/>
  <c r="R124"/>
  <c r="S124" s="1"/>
  <c r="T124" s="1"/>
  <c r="N124"/>
  <c r="O124" s="1"/>
  <c r="J124"/>
  <c r="F124"/>
  <c r="G124" s="1"/>
  <c r="AM123"/>
  <c r="AN123" s="1"/>
  <c r="AJ123"/>
  <c r="AK123" s="1"/>
  <c r="AG123"/>
  <c r="AH123" s="1"/>
  <c r="AD123"/>
  <c r="AE123" s="1"/>
  <c r="AA123"/>
  <c r="AB123" s="1"/>
  <c r="W123"/>
  <c r="X123" s="1"/>
  <c r="Y123" s="1"/>
  <c r="R123"/>
  <c r="S123" s="1"/>
  <c r="T123" s="1"/>
  <c r="N123"/>
  <c r="O123" s="1"/>
  <c r="J123"/>
  <c r="K123" s="1"/>
  <c r="L123" s="1"/>
  <c r="F123"/>
  <c r="G123" s="1"/>
  <c r="AM103"/>
  <c r="AN103" s="1"/>
  <c r="AJ103"/>
  <c r="AK103" s="1"/>
  <c r="AG103"/>
  <c r="AH103" s="1"/>
  <c r="AD103"/>
  <c r="AE103" s="1"/>
  <c r="AA103"/>
  <c r="AB103" s="1"/>
  <c r="W103"/>
  <c r="X103" s="1"/>
  <c r="Y103" s="1"/>
  <c r="S103"/>
  <c r="T103" s="1"/>
  <c r="N103"/>
  <c r="O103" s="1"/>
  <c r="J103"/>
  <c r="F103"/>
  <c r="G103" s="1"/>
  <c r="AM78"/>
  <c r="AN78" s="1"/>
  <c r="AJ78"/>
  <c r="AK78" s="1"/>
  <c r="AG78"/>
  <c r="AH78" s="1"/>
  <c r="AD78"/>
  <c r="AE78" s="1"/>
  <c r="AA78"/>
  <c r="AB78" s="1"/>
  <c r="W78"/>
  <c r="X78" s="1"/>
  <c r="Y78" s="1"/>
  <c r="S78"/>
  <c r="T78" s="1"/>
  <c r="N78"/>
  <c r="O78" s="1"/>
  <c r="J78"/>
  <c r="F78"/>
  <c r="G78" s="1"/>
  <c r="AM114"/>
  <c r="AN114" s="1"/>
  <c r="AJ114"/>
  <c r="AK114" s="1"/>
  <c r="AG114"/>
  <c r="AH114" s="1"/>
  <c r="AD114"/>
  <c r="AE114" s="1"/>
  <c r="AA114"/>
  <c r="AB114" s="1"/>
  <c r="W114"/>
  <c r="X114" s="1"/>
  <c r="Y114" s="1"/>
  <c r="S114"/>
  <c r="T114" s="1"/>
  <c r="N114"/>
  <c r="O114" s="1"/>
  <c r="J114"/>
  <c r="F114"/>
  <c r="G114" s="1"/>
  <c r="AM110"/>
  <c r="AN110" s="1"/>
  <c r="AJ110"/>
  <c r="AK110" s="1"/>
  <c r="AG110"/>
  <c r="AH110" s="1"/>
  <c r="AD110"/>
  <c r="AE110" s="1"/>
  <c r="AA110"/>
  <c r="AB110" s="1"/>
  <c r="W110"/>
  <c r="X110" s="1"/>
  <c r="Y110" s="1"/>
  <c r="S110"/>
  <c r="T110" s="1"/>
  <c r="N110"/>
  <c r="O110" s="1"/>
  <c r="J110"/>
  <c r="F110"/>
  <c r="G110" s="1"/>
  <c r="AM36"/>
  <c r="AN36" s="1"/>
  <c r="AJ36"/>
  <c r="AK36" s="1"/>
  <c r="AG36"/>
  <c r="AH36" s="1"/>
  <c r="AD36"/>
  <c r="AE36" s="1"/>
  <c r="AA36"/>
  <c r="AB36" s="1"/>
  <c r="W36"/>
  <c r="X36" s="1"/>
  <c r="Y36" s="1"/>
  <c r="S36"/>
  <c r="T36" s="1"/>
  <c r="N36"/>
  <c r="O36" s="1"/>
  <c r="J36"/>
  <c r="F36"/>
  <c r="G36" s="1"/>
  <c r="AM122"/>
  <c r="AN122" s="1"/>
  <c r="AJ122"/>
  <c r="AK122" s="1"/>
  <c r="AG122"/>
  <c r="AH122" s="1"/>
  <c r="AD122"/>
  <c r="AE122" s="1"/>
  <c r="AA122"/>
  <c r="AB122" s="1"/>
  <c r="W122"/>
  <c r="X122" s="1"/>
  <c r="Y122" s="1"/>
  <c r="S122"/>
  <c r="T122" s="1"/>
  <c r="N122"/>
  <c r="O122" s="1"/>
  <c r="J122"/>
  <c r="F122"/>
  <c r="G122" s="1"/>
  <c r="AM35"/>
  <c r="AN35" s="1"/>
  <c r="AJ35"/>
  <c r="AK35" s="1"/>
  <c r="AG35"/>
  <c r="AH35" s="1"/>
  <c r="AD35"/>
  <c r="AE35" s="1"/>
  <c r="AA35"/>
  <c r="AB35" s="1"/>
  <c r="W35"/>
  <c r="X35" s="1"/>
  <c r="Y35" s="1"/>
  <c r="S35"/>
  <c r="T35" s="1"/>
  <c r="N35"/>
  <c r="O35" s="1"/>
  <c r="J35"/>
  <c r="F35"/>
  <c r="G35" s="1"/>
  <c r="AM121"/>
  <c r="AN121" s="1"/>
  <c r="AJ121"/>
  <c r="AK121" s="1"/>
  <c r="AG121"/>
  <c r="AH121" s="1"/>
  <c r="AD121"/>
  <c r="AE121" s="1"/>
  <c r="AA121"/>
  <c r="AB121" s="1"/>
  <c r="W121"/>
  <c r="X121" s="1"/>
  <c r="Y121" s="1"/>
  <c r="S121"/>
  <c r="T121" s="1"/>
  <c r="N121"/>
  <c r="O121" s="1"/>
  <c r="J121"/>
  <c r="F121"/>
  <c r="G121" s="1"/>
  <c r="AM44"/>
  <c r="AN44" s="1"/>
  <c r="AJ44"/>
  <c r="AK44" s="1"/>
  <c r="AG44"/>
  <c r="AH44" s="1"/>
  <c r="AD44"/>
  <c r="AE44" s="1"/>
  <c r="AA44"/>
  <c r="AB44" s="1"/>
  <c r="W44"/>
  <c r="X44" s="1"/>
  <c r="Y44" s="1"/>
  <c r="S44"/>
  <c r="T44" s="1"/>
  <c r="N44"/>
  <c r="O44" s="1"/>
  <c r="J44"/>
  <c r="F44"/>
  <c r="G44" s="1"/>
  <c r="AM92"/>
  <c r="AN92" s="1"/>
  <c r="AJ92"/>
  <c r="AK92" s="1"/>
  <c r="AG92"/>
  <c r="AH92" s="1"/>
  <c r="AD92"/>
  <c r="AE92" s="1"/>
  <c r="AA92"/>
  <c r="AB92" s="1"/>
  <c r="W92"/>
  <c r="X92" s="1"/>
  <c r="Y92" s="1"/>
  <c r="S92"/>
  <c r="T92" s="1"/>
  <c r="N92"/>
  <c r="O92" s="1"/>
  <c r="J92"/>
  <c r="F92"/>
  <c r="G92" s="1"/>
  <c r="AM128"/>
  <c r="AN128" s="1"/>
  <c r="AJ128"/>
  <c r="AK128" s="1"/>
  <c r="AG128"/>
  <c r="AH128" s="1"/>
  <c r="AD128"/>
  <c r="AE128" s="1"/>
  <c r="AA128"/>
  <c r="AB128" s="1"/>
  <c r="W128"/>
  <c r="X128" s="1"/>
  <c r="Y128" s="1"/>
  <c r="R128"/>
  <c r="S128" s="1"/>
  <c r="T128" s="1"/>
  <c r="N128"/>
  <c r="O128" s="1"/>
  <c r="J128"/>
  <c r="F128"/>
  <c r="G128" s="1"/>
  <c r="AM43"/>
  <c r="AN43" s="1"/>
  <c r="AJ43"/>
  <c r="AK43" s="1"/>
  <c r="AG43"/>
  <c r="AH43" s="1"/>
  <c r="AD43"/>
  <c r="AE43" s="1"/>
  <c r="AA43"/>
  <c r="AB43" s="1"/>
  <c r="W43"/>
  <c r="X43" s="1"/>
  <c r="Y43" s="1"/>
  <c r="R43"/>
  <c r="S43" s="1"/>
  <c r="T43" s="1"/>
  <c r="N43"/>
  <c r="O43" s="1"/>
  <c r="J43"/>
  <c r="F43"/>
  <c r="G43" s="1"/>
  <c r="AM59"/>
  <c r="AN59" s="1"/>
  <c r="AJ59"/>
  <c r="AK59" s="1"/>
  <c r="AG59"/>
  <c r="AH59" s="1"/>
  <c r="AD59"/>
  <c r="AE59" s="1"/>
  <c r="AA59"/>
  <c r="AB59" s="1"/>
  <c r="W59"/>
  <c r="X59" s="1"/>
  <c r="Y59" s="1"/>
  <c r="R59"/>
  <c r="S59" s="1"/>
  <c r="T59" s="1"/>
  <c r="N59"/>
  <c r="O59" s="1"/>
  <c r="J59"/>
  <c r="F59"/>
  <c r="G59" s="1"/>
  <c r="AM77"/>
  <c r="AN77" s="1"/>
  <c r="AJ77"/>
  <c r="AK77" s="1"/>
  <c r="AG77"/>
  <c r="AH77" s="1"/>
  <c r="AD77"/>
  <c r="AE77" s="1"/>
  <c r="AA77"/>
  <c r="AB77" s="1"/>
  <c r="W77"/>
  <c r="X77" s="1"/>
  <c r="Y77" s="1"/>
  <c r="R77"/>
  <c r="S77" s="1"/>
  <c r="T77" s="1"/>
  <c r="N77"/>
  <c r="O77" s="1"/>
  <c r="J77"/>
  <c r="K77" s="1"/>
  <c r="L77" s="1"/>
  <c r="F77"/>
  <c r="G77" s="1"/>
  <c r="AM91"/>
  <c r="AN91" s="1"/>
  <c r="AJ91"/>
  <c r="AK91" s="1"/>
  <c r="AG91"/>
  <c r="AH91" s="1"/>
  <c r="AD91"/>
  <c r="AE91" s="1"/>
  <c r="AA91"/>
  <c r="AB91" s="1"/>
  <c r="W91"/>
  <c r="X91" s="1"/>
  <c r="Y91" s="1"/>
  <c r="R91"/>
  <c r="S91" s="1"/>
  <c r="T91" s="1"/>
  <c r="N91"/>
  <c r="O91" s="1"/>
  <c r="J91"/>
  <c r="F91"/>
  <c r="G91" s="1"/>
  <c r="AM24"/>
  <c r="AN24" s="1"/>
  <c r="AJ24"/>
  <c r="AK24" s="1"/>
  <c r="AG24"/>
  <c r="AH24" s="1"/>
  <c r="AD24"/>
  <c r="AE24" s="1"/>
  <c r="AA24"/>
  <c r="AB24" s="1"/>
  <c r="W24"/>
  <c r="X24" s="1"/>
  <c r="Y24" s="1"/>
  <c r="R24"/>
  <c r="S24" s="1"/>
  <c r="T24" s="1"/>
  <c r="N24"/>
  <c r="O24" s="1"/>
  <c r="J24"/>
  <c r="F24"/>
  <c r="G24" s="1"/>
  <c r="AM58"/>
  <c r="AN58" s="1"/>
  <c r="AJ58"/>
  <c r="AK58" s="1"/>
  <c r="AG58"/>
  <c r="AH58" s="1"/>
  <c r="AD58"/>
  <c r="AE58" s="1"/>
  <c r="AA58"/>
  <c r="AB58" s="1"/>
  <c r="W58"/>
  <c r="X58" s="1"/>
  <c r="Y58" s="1"/>
  <c r="R58"/>
  <c r="S58" s="1"/>
  <c r="T58" s="1"/>
  <c r="N58"/>
  <c r="O58" s="1"/>
  <c r="J58"/>
  <c r="K58" s="1"/>
  <c r="L58" s="1"/>
  <c r="F58"/>
  <c r="G58" s="1"/>
  <c r="AM76"/>
  <c r="AN76" s="1"/>
  <c r="AJ76"/>
  <c r="AK76" s="1"/>
  <c r="AG76"/>
  <c r="AH76" s="1"/>
  <c r="AD76"/>
  <c r="AE76" s="1"/>
  <c r="AA76"/>
  <c r="AB76" s="1"/>
  <c r="W76"/>
  <c r="X76" s="1"/>
  <c r="Y76" s="1"/>
  <c r="R76"/>
  <c r="S76" s="1"/>
  <c r="T76" s="1"/>
  <c r="N76"/>
  <c r="O76" s="1"/>
  <c r="J76"/>
  <c r="F76"/>
  <c r="G76" s="1"/>
  <c r="AM90"/>
  <c r="AN90" s="1"/>
  <c r="AJ90"/>
  <c r="AK90" s="1"/>
  <c r="AG90"/>
  <c r="AH90" s="1"/>
  <c r="AD90"/>
  <c r="AE90" s="1"/>
  <c r="AA90"/>
  <c r="AB90" s="1"/>
  <c r="W90"/>
  <c r="X90" s="1"/>
  <c r="Y90" s="1"/>
  <c r="R90"/>
  <c r="S90" s="1"/>
  <c r="T90" s="1"/>
  <c r="N90"/>
  <c r="O90" s="1"/>
  <c r="J90"/>
  <c r="F90"/>
  <c r="G90" s="1"/>
  <c r="AM89"/>
  <c r="AN89" s="1"/>
  <c r="AJ89"/>
  <c r="AK89" s="1"/>
  <c r="AG89"/>
  <c r="AH89" s="1"/>
  <c r="AD89"/>
  <c r="AE89" s="1"/>
  <c r="AA89"/>
  <c r="AB89" s="1"/>
  <c r="W89"/>
  <c r="X89" s="1"/>
  <c r="Y89" s="1"/>
  <c r="R89"/>
  <c r="S89" s="1"/>
  <c r="T89" s="1"/>
  <c r="N89"/>
  <c r="O89" s="1"/>
  <c r="J89"/>
  <c r="K89" s="1"/>
  <c r="L89" s="1"/>
  <c r="F89"/>
  <c r="G89" s="1"/>
  <c r="AM34"/>
  <c r="AN34" s="1"/>
  <c r="AJ34"/>
  <c r="AK34" s="1"/>
  <c r="AG34"/>
  <c r="AH34" s="1"/>
  <c r="AD34"/>
  <c r="AE34" s="1"/>
  <c r="AA34"/>
  <c r="AB34" s="1"/>
  <c r="W34"/>
  <c r="X34" s="1"/>
  <c r="Y34" s="1"/>
  <c r="R34"/>
  <c r="S34" s="1"/>
  <c r="T34" s="1"/>
  <c r="N34"/>
  <c r="O34" s="1"/>
  <c r="J34"/>
  <c r="F34"/>
  <c r="G34" s="1"/>
  <c r="AM57"/>
  <c r="AN57" s="1"/>
  <c r="AJ57"/>
  <c r="AK57" s="1"/>
  <c r="AG57"/>
  <c r="AH57" s="1"/>
  <c r="AD57"/>
  <c r="AE57" s="1"/>
  <c r="AA57"/>
  <c r="AB57" s="1"/>
  <c r="W57"/>
  <c r="X57" s="1"/>
  <c r="Y57" s="1"/>
  <c r="R57"/>
  <c r="S57" s="1"/>
  <c r="T57" s="1"/>
  <c r="N57"/>
  <c r="O57" s="1"/>
  <c r="J57"/>
  <c r="K57" s="1"/>
  <c r="L57" s="1"/>
  <c r="F57"/>
  <c r="G57" s="1"/>
  <c r="AM56"/>
  <c r="AN56" s="1"/>
  <c r="AJ56"/>
  <c r="AK56" s="1"/>
  <c r="AG56"/>
  <c r="AH56" s="1"/>
  <c r="AD56"/>
  <c r="AE56" s="1"/>
  <c r="AA56"/>
  <c r="AB56" s="1"/>
  <c r="W56"/>
  <c r="X56" s="1"/>
  <c r="Y56" s="1"/>
  <c r="R56"/>
  <c r="N56"/>
  <c r="O56" s="1"/>
  <c r="J56"/>
  <c r="K56" s="1"/>
  <c r="L56" s="1"/>
  <c r="F56"/>
  <c r="G56" s="1"/>
  <c r="AM127"/>
  <c r="AN127" s="1"/>
  <c r="AJ127"/>
  <c r="AK127" s="1"/>
  <c r="AG127"/>
  <c r="AH127" s="1"/>
  <c r="AD127"/>
  <c r="AE127" s="1"/>
  <c r="AA127"/>
  <c r="AB127" s="1"/>
  <c r="W127"/>
  <c r="X127" s="1"/>
  <c r="Y127" s="1"/>
  <c r="R127"/>
  <c r="S127" s="1"/>
  <c r="T127" s="1"/>
  <c r="N127"/>
  <c r="O127" s="1"/>
  <c r="J127"/>
  <c r="F127"/>
  <c r="G127" s="1"/>
  <c r="AM75"/>
  <c r="AN75" s="1"/>
  <c r="AJ75"/>
  <c r="AK75" s="1"/>
  <c r="AG75"/>
  <c r="AH75" s="1"/>
  <c r="AD75"/>
  <c r="AE75" s="1"/>
  <c r="AA75"/>
  <c r="AB75" s="1"/>
  <c r="W75"/>
  <c r="X75" s="1"/>
  <c r="Y75" s="1"/>
  <c r="R75"/>
  <c r="S75" s="1"/>
  <c r="T75" s="1"/>
  <c r="N75"/>
  <c r="O75" s="1"/>
  <c r="J75"/>
  <c r="F75"/>
  <c r="G75" s="1"/>
  <c r="AM55"/>
  <c r="AN55" s="1"/>
  <c r="AJ55"/>
  <c r="AK55" s="1"/>
  <c r="AG55"/>
  <c r="AH55" s="1"/>
  <c r="AD55"/>
  <c r="AE55" s="1"/>
  <c r="AA55"/>
  <c r="AB55" s="1"/>
  <c r="W55"/>
  <c r="X55" s="1"/>
  <c r="Y55" s="1"/>
  <c r="R55"/>
  <c r="S55" s="1"/>
  <c r="T55" s="1"/>
  <c r="N55"/>
  <c r="O55" s="1"/>
  <c r="J55"/>
  <c r="F55"/>
  <c r="G55" s="1"/>
  <c r="AM88"/>
  <c r="AN88" s="1"/>
  <c r="AJ88"/>
  <c r="AK88" s="1"/>
  <c r="AG88"/>
  <c r="AH88" s="1"/>
  <c r="AD88"/>
  <c r="AE88" s="1"/>
  <c r="AA88"/>
  <c r="AB88" s="1"/>
  <c r="W88"/>
  <c r="X88" s="1"/>
  <c r="Y88" s="1"/>
  <c r="R88"/>
  <c r="S88" s="1"/>
  <c r="T88" s="1"/>
  <c r="N88"/>
  <c r="O88" s="1"/>
  <c r="J88"/>
  <c r="F88"/>
  <c r="G88" s="1"/>
  <c r="AM87"/>
  <c r="AN87" s="1"/>
  <c r="AJ87"/>
  <c r="AK87" s="1"/>
  <c r="AG87"/>
  <c r="AH87" s="1"/>
  <c r="AD87"/>
  <c r="AE87" s="1"/>
  <c r="AA87"/>
  <c r="AB87" s="1"/>
  <c r="W87"/>
  <c r="X87" s="1"/>
  <c r="Y87" s="1"/>
  <c r="R87"/>
  <c r="S87" s="1"/>
  <c r="T87" s="1"/>
  <c r="N87"/>
  <c r="O87" s="1"/>
  <c r="J87"/>
  <c r="K87" s="1"/>
  <c r="L87" s="1"/>
  <c r="F87"/>
  <c r="G87" s="1"/>
  <c r="AM102"/>
  <c r="AN102" s="1"/>
  <c r="AJ102"/>
  <c r="AK102" s="1"/>
  <c r="AG102"/>
  <c r="AH102" s="1"/>
  <c r="AD102"/>
  <c r="AE102" s="1"/>
  <c r="AA102"/>
  <c r="AB102" s="1"/>
  <c r="W102"/>
  <c r="X102" s="1"/>
  <c r="Y102" s="1"/>
  <c r="N102"/>
  <c r="O102" s="1"/>
  <c r="J102"/>
  <c r="K102" s="1"/>
  <c r="L102" s="1"/>
  <c r="F102"/>
  <c r="G102" s="1"/>
  <c r="AM74"/>
  <c r="AN74" s="1"/>
  <c r="AJ74"/>
  <c r="AK74" s="1"/>
  <c r="AG74"/>
  <c r="AH74" s="1"/>
  <c r="AD74"/>
  <c r="AE74" s="1"/>
  <c r="AA74"/>
  <c r="AB74" s="1"/>
  <c r="W74"/>
  <c r="X74" s="1"/>
  <c r="Y74" s="1"/>
  <c r="R74"/>
  <c r="S74" s="1"/>
  <c r="T74" s="1"/>
  <c r="N74"/>
  <c r="O74" s="1"/>
  <c r="J74"/>
  <c r="F74"/>
  <c r="G74" s="1"/>
  <c r="AM33"/>
  <c r="AN33" s="1"/>
  <c r="AJ33"/>
  <c r="AK33" s="1"/>
  <c r="AG33"/>
  <c r="AH33" s="1"/>
  <c r="AD33"/>
  <c r="AE33" s="1"/>
  <c r="AA33"/>
  <c r="AB33" s="1"/>
  <c r="W33"/>
  <c r="X33" s="1"/>
  <c r="Y33" s="1"/>
  <c r="R33"/>
  <c r="S33" s="1"/>
  <c r="T33" s="1"/>
  <c r="N33"/>
  <c r="O33" s="1"/>
  <c r="J33"/>
  <c r="F33"/>
  <c r="G33" s="1"/>
  <c r="AM73"/>
  <c r="AN73" s="1"/>
  <c r="AJ73"/>
  <c r="AK73" s="1"/>
  <c r="AG73"/>
  <c r="AH73" s="1"/>
  <c r="AD73"/>
  <c r="AE73" s="1"/>
  <c r="AA73"/>
  <c r="AB73" s="1"/>
  <c r="W73"/>
  <c r="X73" s="1"/>
  <c r="Y73" s="1"/>
  <c r="R73"/>
  <c r="S73" s="1"/>
  <c r="T73" s="1"/>
  <c r="N73"/>
  <c r="O73" s="1"/>
  <c r="J73"/>
  <c r="K73" s="1"/>
  <c r="L73" s="1"/>
  <c r="F73"/>
  <c r="G73" s="1"/>
  <c r="AM126"/>
  <c r="AN126" s="1"/>
  <c r="AJ126"/>
  <c r="AK126" s="1"/>
  <c r="AG126"/>
  <c r="AH126" s="1"/>
  <c r="AD126"/>
  <c r="AE126" s="1"/>
  <c r="AA126"/>
  <c r="AB126" s="1"/>
  <c r="W126"/>
  <c r="X126" s="1"/>
  <c r="Y126" s="1"/>
  <c r="R126"/>
  <c r="N126"/>
  <c r="O126" s="1"/>
  <c r="J126"/>
  <c r="K126" s="1"/>
  <c r="L126" s="1"/>
  <c r="F126"/>
  <c r="G126" s="1"/>
  <c r="AM42"/>
  <c r="AN42" s="1"/>
  <c r="AJ42"/>
  <c r="AK42" s="1"/>
  <c r="AG42"/>
  <c r="AH42" s="1"/>
  <c r="AD42"/>
  <c r="AE42" s="1"/>
  <c r="AA42"/>
  <c r="AB42" s="1"/>
  <c r="W42"/>
  <c r="X42" s="1"/>
  <c r="Y42" s="1"/>
  <c r="R42"/>
  <c r="S42" s="1"/>
  <c r="T42" s="1"/>
  <c r="N42"/>
  <c r="O42" s="1"/>
  <c r="J42"/>
  <c r="F42"/>
  <c r="G42" s="1"/>
  <c r="AM86"/>
  <c r="AN86" s="1"/>
  <c r="AJ86"/>
  <c r="AK86" s="1"/>
  <c r="AG86"/>
  <c r="AH86" s="1"/>
  <c r="AD86"/>
  <c r="AE86" s="1"/>
  <c r="AA86"/>
  <c r="AB86" s="1"/>
  <c r="W86"/>
  <c r="X86" s="1"/>
  <c r="Y86" s="1"/>
  <c r="R86"/>
  <c r="S86" s="1"/>
  <c r="T86" s="1"/>
  <c r="N86"/>
  <c r="O86" s="1"/>
  <c r="J86"/>
  <c r="F86"/>
  <c r="G86" s="1"/>
  <c r="AM54"/>
  <c r="AN54" s="1"/>
  <c r="AJ54"/>
  <c r="AK54" s="1"/>
  <c r="AG54"/>
  <c r="AH54" s="1"/>
  <c r="AD54"/>
  <c r="AE54" s="1"/>
  <c r="AA54"/>
  <c r="AB54" s="1"/>
  <c r="W54"/>
  <c r="X54" s="1"/>
  <c r="Y54" s="1"/>
  <c r="R54"/>
  <c r="N54"/>
  <c r="O54" s="1"/>
  <c r="J54"/>
  <c r="F54"/>
  <c r="G54" s="1"/>
  <c r="AM85"/>
  <c r="AN85" s="1"/>
  <c r="AJ85"/>
  <c r="AK85" s="1"/>
  <c r="AG85"/>
  <c r="AH85" s="1"/>
  <c r="AD85"/>
  <c r="AE85" s="1"/>
  <c r="AA85"/>
  <c r="AB85" s="1"/>
  <c r="W85"/>
  <c r="X85" s="1"/>
  <c r="Y85" s="1"/>
  <c r="R85"/>
  <c r="S85" s="1"/>
  <c r="T85" s="1"/>
  <c r="N85"/>
  <c r="O85" s="1"/>
  <c r="J85"/>
  <c r="F85"/>
  <c r="G85" s="1"/>
  <c r="AM53"/>
  <c r="AN53" s="1"/>
  <c r="AJ53"/>
  <c r="AK53" s="1"/>
  <c r="AG53"/>
  <c r="AH53" s="1"/>
  <c r="AD53"/>
  <c r="AE53" s="1"/>
  <c r="AA53"/>
  <c r="AB53" s="1"/>
  <c r="W53"/>
  <c r="X53" s="1"/>
  <c r="Y53" s="1"/>
  <c r="R53"/>
  <c r="S53" s="1"/>
  <c r="T53" s="1"/>
  <c r="N53"/>
  <c r="O53" s="1"/>
  <c r="J53"/>
  <c r="F53"/>
  <c r="G53" s="1"/>
  <c r="AM32"/>
  <c r="AN32" s="1"/>
  <c r="AJ32"/>
  <c r="AK32" s="1"/>
  <c r="AG32"/>
  <c r="AH32" s="1"/>
  <c r="AD32"/>
  <c r="AE32" s="1"/>
  <c r="AA32"/>
  <c r="AB32" s="1"/>
  <c r="W32"/>
  <c r="X32" s="1"/>
  <c r="Y32" s="1"/>
  <c r="R32"/>
  <c r="S32" s="1"/>
  <c r="T32" s="1"/>
  <c r="N32"/>
  <c r="O32" s="1"/>
  <c r="J32"/>
  <c r="K32" s="1"/>
  <c r="L32" s="1"/>
  <c r="F32"/>
  <c r="G32" s="1"/>
  <c r="AM72"/>
  <c r="AN72" s="1"/>
  <c r="AJ72"/>
  <c r="AK72" s="1"/>
  <c r="AG72"/>
  <c r="AH72" s="1"/>
  <c r="AD72"/>
  <c r="AE72" s="1"/>
  <c r="AA72"/>
  <c r="AB72" s="1"/>
  <c r="W72"/>
  <c r="X72" s="1"/>
  <c r="Y72" s="1"/>
  <c r="R72"/>
  <c r="S72" s="1"/>
  <c r="T72" s="1"/>
  <c r="N72"/>
  <c r="O72" s="1"/>
  <c r="J72"/>
  <c r="F72"/>
  <c r="G72" s="1"/>
  <c r="AM84"/>
  <c r="AN84" s="1"/>
  <c r="AJ84"/>
  <c r="AK84" s="1"/>
  <c r="AG84"/>
  <c r="AH84" s="1"/>
  <c r="AD84"/>
  <c r="AE84" s="1"/>
  <c r="AA84"/>
  <c r="AB84" s="1"/>
  <c r="W84"/>
  <c r="X84" s="1"/>
  <c r="Y84" s="1"/>
  <c r="R84"/>
  <c r="S84" s="1"/>
  <c r="T84" s="1"/>
  <c r="N84"/>
  <c r="O84" s="1"/>
  <c r="J84"/>
  <c r="F84"/>
  <c r="G84" s="1"/>
  <c r="AM71"/>
  <c r="AN71" s="1"/>
  <c r="AJ71"/>
  <c r="AK71" s="1"/>
  <c r="AG71"/>
  <c r="AH71" s="1"/>
  <c r="AD71"/>
  <c r="AE71" s="1"/>
  <c r="AA71"/>
  <c r="AB71" s="1"/>
  <c r="W71"/>
  <c r="X71" s="1"/>
  <c r="Y71" s="1"/>
  <c r="R71"/>
  <c r="S71" s="1"/>
  <c r="T71" s="1"/>
  <c r="N71"/>
  <c r="O71" s="1"/>
  <c r="J71"/>
  <c r="F71"/>
  <c r="G71" s="1"/>
  <c r="AM83"/>
  <c r="AN83" s="1"/>
  <c r="AJ83"/>
  <c r="AK83" s="1"/>
  <c r="AG83"/>
  <c r="AH83" s="1"/>
  <c r="AD83"/>
  <c r="AE83" s="1"/>
  <c r="AA83"/>
  <c r="AB83" s="1"/>
  <c r="W83"/>
  <c r="X83" s="1"/>
  <c r="Y83" s="1"/>
  <c r="R83"/>
  <c r="S83" s="1"/>
  <c r="T83" s="1"/>
  <c r="N83"/>
  <c r="O83" s="1"/>
  <c r="J83"/>
  <c r="K83" s="1"/>
  <c r="L83" s="1"/>
  <c r="F83"/>
  <c r="G83" s="1"/>
  <c r="AM70"/>
  <c r="AN70" s="1"/>
  <c r="AJ70"/>
  <c r="AK70" s="1"/>
  <c r="AG70"/>
  <c r="AH70" s="1"/>
  <c r="AD70"/>
  <c r="AE70" s="1"/>
  <c r="AA70"/>
  <c r="AB70" s="1"/>
  <c r="W70"/>
  <c r="X70" s="1"/>
  <c r="Y70" s="1"/>
  <c r="R70"/>
  <c r="N70"/>
  <c r="O70" s="1"/>
  <c r="J70"/>
  <c r="K70" s="1"/>
  <c r="L70" s="1"/>
  <c r="F70"/>
  <c r="G70" s="1"/>
  <c r="AM31"/>
  <c r="AN31" s="1"/>
  <c r="AJ31"/>
  <c r="AK31" s="1"/>
  <c r="AG31"/>
  <c r="AH31" s="1"/>
  <c r="AD31"/>
  <c r="AE31" s="1"/>
  <c r="AA31"/>
  <c r="AB31" s="1"/>
  <c r="W31"/>
  <c r="X31" s="1"/>
  <c r="Y31" s="1"/>
  <c r="R31"/>
  <c r="S31" s="1"/>
  <c r="T31" s="1"/>
  <c r="N31"/>
  <c r="O31" s="1"/>
  <c r="J31"/>
  <c r="F31"/>
  <c r="G31" s="1"/>
  <c r="AM69"/>
  <c r="AN69" s="1"/>
  <c r="AJ69"/>
  <c r="AK69" s="1"/>
  <c r="AG69"/>
  <c r="AH69" s="1"/>
  <c r="AD69"/>
  <c r="AE69" s="1"/>
  <c r="AA69"/>
  <c r="AB69" s="1"/>
  <c r="W69"/>
  <c r="X69" s="1"/>
  <c r="Y69" s="1"/>
  <c r="R69"/>
  <c r="S69" s="1"/>
  <c r="T69" s="1"/>
  <c r="N69"/>
  <c r="O69" s="1"/>
  <c r="J69"/>
  <c r="F69"/>
  <c r="G69" s="1"/>
  <c r="AM101"/>
  <c r="AN101" s="1"/>
  <c r="AJ101"/>
  <c r="AK101" s="1"/>
  <c r="AG101"/>
  <c r="AH101" s="1"/>
  <c r="AD101"/>
  <c r="AE101" s="1"/>
  <c r="AA101"/>
  <c r="AB101" s="1"/>
  <c r="W101"/>
  <c r="X101" s="1"/>
  <c r="Y101" s="1"/>
  <c r="R101"/>
  <c r="S101" s="1"/>
  <c r="T101" s="1"/>
  <c r="N101"/>
  <c r="O101" s="1"/>
  <c r="J101"/>
  <c r="K101" s="1"/>
  <c r="L101" s="1"/>
  <c r="F101"/>
  <c r="G101" s="1"/>
  <c r="AM52"/>
  <c r="AN52" s="1"/>
  <c r="AJ52"/>
  <c r="AK52" s="1"/>
  <c r="AG52"/>
  <c r="AH52" s="1"/>
  <c r="AD52"/>
  <c r="AE52" s="1"/>
  <c r="AA52"/>
  <c r="AB52" s="1"/>
  <c r="W52"/>
  <c r="X52" s="1"/>
  <c r="Y52" s="1"/>
  <c r="R52"/>
  <c r="N52"/>
  <c r="O52" s="1"/>
  <c r="J52"/>
  <c r="K52" s="1"/>
  <c r="L52" s="1"/>
  <c r="F52"/>
  <c r="G52" s="1"/>
  <c r="AM68"/>
  <c r="AN68" s="1"/>
  <c r="AJ68"/>
  <c r="AK68" s="1"/>
  <c r="AG68"/>
  <c r="AH68" s="1"/>
  <c r="AD68"/>
  <c r="AE68" s="1"/>
  <c r="AA68"/>
  <c r="AB68" s="1"/>
  <c r="W68"/>
  <c r="X68" s="1"/>
  <c r="Y68" s="1"/>
  <c r="R68"/>
  <c r="S68" s="1"/>
  <c r="T68" s="1"/>
  <c r="N68"/>
  <c r="O68" s="1"/>
  <c r="J68"/>
  <c r="F68"/>
  <c r="G68" s="1"/>
  <c r="AM51"/>
  <c r="AN51" s="1"/>
  <c r="AJ51"/>
  <c r="AK51" s="1"/>
  <c r="AG51"/>
  <c r="AH51" s="1"/>
  <c r="AD51"/>
  <c r="AE51" s="1"/>
  <c r="AA51"/>
  <c r="AB51" s="1"/>
  <c r="W51"/>
  <c r="X51" s="1"/>
  <c r="Y51" s="1"/>
  <c r="R51"/>
  <c r="S51" s="1"/>
  <c r="T51" s="1"/>
  <c r="N51"/>
  <c r="O51" s="1"/>
  <c r="J51"/>
  <c r="F51"/>
  <c r="G51" s="1"/>
  <c r="AM100"/>
  <c r="AN100" s="1"/>
  <c r="AJ100"/>
  <c r="AK100" s="1"/>
  <c r="AG100"/>
  <c r="AH100" s="1"/>
  <c r="AD100"/>
  <c r="AE100" s="1"/>
  <c r="AA100"/>
  <c r="AB100" s="1"/>
  <c r="W100"/>
  <c r="X100" s="1"/>
  <c r="Y100" s="1"/>
  <c r="R100"/>
  <c r="S100" s="1"/>
  <c r="T100" s="1"/>
  <c r="N100"/>
  <c r="O100" s="1"/>
  <c r="J100"/>
  <c r="F100"/>
  <c r="G100" s="1"/>
  <c r="AM67"/>
  <c r="AN67" s="1"/>
  <c r="AJ67"/>
  <c r="AK67" s="1"/>
  <c r="AG67"/>
  <c r="AH67" s="1"/>
  <c r="AD67"/>
  <c r="AE67" s="1"/>
  <c r="AA67"/>
  <c r="AB67" s="1"/>
  <c r="W67"/>
  <c r="X67" s="1"/>
  <c r="Y67" s="1"/>
  <c r="R67"/>
  <c r="N67"/>
  <c r="O67" s="1"/>
  <c r="J67"/>
  <c r="K67" s="1"/>
  <c r="L67" s="1"/>
  <c r="F67"/>
  <c r="G67" s="1"/>
  <c r="AM41"/>
  <c r="AN41" s="1"/>
  <c r="AJ41"/>
  <c r="AK41" s="1"/>
  <c r="AG41"/>
  <c r="AH41" s="1"/>
  <c r="AD41"/>
  <c r="AE41" s="1"/>
  <c r="AA41"/>
  <c r="AB41" s="1"/>
  <c r="W41"/>
  <c r="X41" s="1"/>
  <c r="Y41" s="1"/>
  <c r="R41"/>
  <c r="S41" s="1"/>
  <c r="T41" s="1"/>
  <c r="N41"/>
  <c r="O41" s="1"/>
  <c r="J41"/>
  <c r="F41"/>
  <c r="G41" s="1"/>
  <c r="AM30"/>
  <c r="AN30" s="1"/>
  <c r="AJ30"/>
  <c r="AK30" s="1"/>
  <c r="AG30"/>
  <c r="AH30" s="1"/>
  <c r="AD30"/>
  <c r="AE30" s="1"/>
  <c r="AA30"/>
  <c r="AB30" s="1"/>
  <c r="W30"/>
  <c r="X30" s="1"/>
  <c r="Y30" s="1"/>
  <c r="R30"/>
  <c r="S30" s="1"/>
  <c r="T30" s="1"/>
  <c r="N30"/>
  <c r="O30" s="1"/>
  <c r="J30"/>
  <c r="F30"/>
  <c r="G30" s="1"/>
  <c r="AM29"/>
  <c r="AN29" s="1"/>
  <c r="AJ29"/>
  <c r="AK29" s="1"/>
  <c r="AG29"/>
  <c r="AH29" s="1"/>
  <c r="AD29"/>
  <c r="AE29" s="1"/>
  <c r="AA29"/>
  <c r="AB29" s="1"/>
  <c r="W29"/>
  <c r="X29" s="1"/>
  <c r="Y29" s="1"/>
  <c r="R29"/>
  <c r="S29" s="1"/>
  <c r="T29" s="1"/>
  <c r="N29"/>
  <c r="O29" s="1"/>
  <c r="J29"/>
  <c r="K29" s="1"/>
  <c r="L29" s="1"/>
  <c r="F29"/>
  <c r="G29" s="1"/>
  <c r="AM66"/>
  <c r="AN66" s="1"/>
  <c r="AJ66"/>
  <c r="AK66" s="1"/>
  <c r="AG66"/>
  <c r="AH66" s="1"/>
  <c r="AD66"/>
  <c r="AE66" s="1"/>
  <c r="AA66"/>
  <c r="AB66" s="1"/>
  <c r="W66"/>
  <c r="X66" s="1"/>
  <c r="Y66" s="1"/>
  <c r="R66"/>
  <c r="S66" s="1"/>
  <c r="T66" s="1"/>
  <c r="N66"/>
  <c r="O66" s="1"/>
  <c r="J66"/>
  <c r="F66"/>
  <c r="G66" s="1"/>
  <c r="AM50"/>
  <c r="AN50" s="1"/>
  <c r="AJ50"/>
  <c r="AK50" s="1"/>
  <c r="AG50"/>
  <c r="AH50" s="1"/>
  <c r="AD50"/>
  <c r="AE50" s="1"/>
  <c r="AA50"/>
  <c r="AB50" s="1"/>
  <c r="W50"/>
  <c r="X50" s="1"/>
  <c r="Y50" s="1"/>
  <c r="R50"/>
  <c r="S50" s="1"/>
  <c r="T50" s="1"/>
  <c r="N50"/>
  <c r="O50" s="1"/>
  <c r="J50"/>
  <c r="F50"/>
  <c r="G50" s="1"/>
  <c r="AM65"/>
  <c r="AN65" s="1"/>
  <c r="AJ65"/>
  <c r="AK65" s="1"/>
  <c r="AG65"/>
  <c r="AH65" s="1"/>
  <c r="AD65"/>
  <c r="AE65" s="1"/>
  <c r="AA65"/>
  <c r="AB65" s="1"/>
  <c r="W65"/>
  <c r="X65" s="1"/>
  <c r="Y65" s="1"/>
  <c r="R65"/>
  <c r="S65" s="1"/>
  <c r="T65" s="1"/>
  <c r="N65"/>
  <c r="O65" s="1"/>
  <c r="J65"/>
  <c r="K65" s="1"/>
  <c r="L65" s="1"/>
  <c r="F65"/>
  <c r="G65" s="1"/>
  <c r="AM99"/>
  <c r="AN99" s="1"/>
  <c r="AJ99"/>
  <c r="AK99" s="1"/>
  <c r="AG99"/>
  <c r="AH99" s="1"/>
  <c r="AD99"/>
  <c r="AE99" s="1"/>
  <c r="AA99"/>
  <c r="AB99" s="1"/>
  <c r="W99"/>
  <c r="X99" s="1"/>
  <c r="Y99" s="1"/>
  <c r="R99"/>
  <c r="N99"/>
  <c r="O99" s="1"/>
  <c r="J99"/>
  <c r="K99" s="1"/>
  <c r="L99" s="1"/>
  <c r="F99"/>
  <c r="G99" s="1"/>
  <c r="AM22"/>
  <c r="AN22" s="1"/>
  <c r="AJ22"/>
  <c r="AK22" s="1"/>
  <c r="AG22"/>
  <c r="AH22" s="1"/>
  <c r="AD22"/>
  <c r="AE22" s="1"/>
  <c r="AA22"/>
  <c r="AB22" s="1"/>
  <c r="W22"/>
  <c r="X22" s="1"/>
  <c r="Y22" s="1"/>
  <c r="R22"/>
  <c r="S22" s="1"/>
  <c r="T22" s="1"/>
  <c r="N22"/>
  <c r="O22" s="1"/>
  <c r="J22"/>
  <c r="F22"/>
  <c r="G22" s="1"/>
  <c r="AM64"/>
  <c r="AN64" s="1"/>
  <c r="AJ64"/>
  <c r="AK64" s="1"/>
  <c r="AG64"/>
  <c r="AH64" s="1"/>
  <c r="AD64"/>
  <c r="AE64" s="1"/>
  <c r="AA64"/>
  <c r="AB64" s="1"/>
  <c r="W64"/>
  <c r="X64" s="1"/>
  <c r="Y64" s="1"/>
  <c r="R64"/>
  <c r="S64" s="1"/>
  <c r="T64" s="1"/>
  <c r="N64"/>
  <c r="O64" s="1"/>
  <c r="J64"/>
  <c r="F64"/>
  <c r="G64" s="1"/>
  <c r="AM23"/>
  <c r="AN23" s="1"/>
  <c r="AJ23"/>
  <c r="AK23" s="1"/>
  <c r="AG23"/>
  <c r="AH23" s="1"/>
  <c r="AD23"/>
  <c r="AE23" s="1"/>
  <c r="AA23"/>
  <c r="AB23" s="1"/>
  <c r="W23"/>
  <c r="X23" s="1"/>
  <c r="Y23" s="1"/>
  <c r="R23"/>
  <c r="N23"/>
  <c r="O23" s="1"/>
  <c r="J23"/>
  <c r="F23"/>
  <c r="G23" s="1"/>
  <c r="AM82"/>
  <c r="AN82" s="1"/>
  <c r="AJ82"/>
  <c r="AK82" s="1"/>
  <c r="AG82"/>
  <c r="AH82" s="1"/>
  <c r="AD82"/>
  <c r="AE82" s="1"/>
  <c r="AA82"/>
  <c r="AB82" s="1"/>
  <c r="W82"/>
  <c r="X82" s="1"/>
  <c r="Y82" s="1"/>
  <c r="R82"/>
  <c r="S82" s="1"/>
  <c r="T82" s="1"/>
  <c r="N82"/>
  <c r="O82" s="1"/>
  <c r="J82"/>
  <c r="F82"/>
  <c r="G82" s="1"/>
  <c r="AM63"/>
  <c r="AN63" s="1"/>
  <c r="AJ63"/>
  <c r="AK63" s="1"/>
  <c r="AG63"/>
  <c r="AH63" s="1"/>
  <c r="AD63"/>
  <c r="AE63" s="1"/>
  <c r="AA63"/>
  <c r="AB63" s="1"/>
  <c r="W63"/>
  <c r="X63" s="1"/>
  <c r="Y63" s="1"/>
  <c r="R63"/>
  <c r="S63" s="1"/>
  <c r="T63" s="1"/>
  <c r="N63"/>
  <c r="O63" s="1"/>
  <c r="J63"/>
  <c r="F63"/>
  <c r="G63" s="1"/>
  <c r="AM40"/>
  <c r="AN40" s="1"/>
  <c r="AJ40"/>
  <c r="AK40" s="1"/>
  <c r="AG40"/>
  <c r="AH40" s="1"/>
  <c r="AD40"/>
  <c r="AE40" s="1"/>
  <c r="AA40"/>
  <c r="AB40" s="1"/>
  <c r="W40"/>
  <c r="X40" s="1"/>
  <c r="Y40" s="1"/>
  <c r="R40"/>
  <c r="N40"/>
  <c r="O40" s="1"/>
  <c r="J40"/>
  <c r="F40"/>
  <c r="G40" s="1"/>
  <c r="AM62"/>
  <c r="AN62" s="1"/>
  <c r="AJ62"/>
  <c r="AK62" s="1"/>
  <c r="AG62"/>
  <c r="AH62" s="1"/>
  <c r="AD62"/>
  <c r="AE62" s="1"/>
  <c r="AA62"/>
  <c r="AB62" s="1"/>
  <c r="W62"/>
  <c r="X62" s="1"/>
  <c r="Y62" s="1"/>
  <c r="R62"/>
  <c r="S62" s="1"/>
  <c r="T62" s="1"/>
  <c r="N62"/>
  <c r="O62" s="1"/>
  <c r="J62"/>
  <c r="F62"/>
  <c r="G62" s="1"/>
  <c r="AM39"/>
  <c r="AN39" s="1"/>
  <c r="AJ39"/>
  <c r="AK39" s="1"/>
  <c r="AG39"/>
  <c r="AH39" s="1"/>
  <c r="AD39"/>
  <c r="AE39" s="1"/>
  <c r="AA39"/>
  <c r="AB39" s="1"/>
  <c r="W39"/>
  <c r="X39" s="1"/>
  <c r="Y39" s="1"/>
  <c r="R39"/>
  <c r="S39" s="1"/>
  <c r="T39" s="1"/>
  <c r="N39"/>
  <c r="O39" s="1"/>
  <c r="J39"/>
  <c r="F39"/>
  <c r="G39" s="1"/>
  <c r="AM28"/>
  <c r="AN28" s="1"/>
  <c r="AJ28"/>
  <c r="AK28" s="1"/>
  <c r="AG28"/>
  <c r="AH28" s="1"/>
  <c r="AD28"/>
  <c r="AE28" s="1"/>
  <c r="AA28"/>
  <c r="AB28" s="1"/>
  <c r="W28"/>
  <c r="X28" s="1"/>
  <c r="Y28" s="1"/>
  <c r="R28"/>
  <c r="S28" s="1"/>
  <c r="T28" s="1"/>
  <c r="N28"/>
  <c r="O28" s="1"/>
  <c r="J28"/>
  <c r="K28" s="1"/>
  <c r="L28" s="1"/>
  <c r="F28"/>
  <c r="G28" s="1"/>
  <c r="AM61"/>
  <c r="AN61" s="1"/>
  <c r="AJ61"/>
  <c r="AK61" s="1"/>
  <c r="AG61"/>
  <c r="AH61" s="1"/>
  <c r="AD61"/>
  <c r="AE61" s="1"/>
  <c r="AA61"/>
  <c r="AB61" s="1"/>
  <c r="W61"/>
  <c r="X61" s="1"/>
  <c r="Y61" s="1"/>
  <c r="R61"/>
  <c r="N61"/>
  <c r="O61" s="1"/>
  <c r="J61"/>
  <c r="K61" s="1"/>
  <c r="L61" s="1"/>
  <c r="F61"/>
  <c r="G61" s="1"/>
  <c r="D12"/>
  <c r="D11"/>
  <c r="D10"/>
  <c r="D9"/>
  <c r="D8"/>
  <c r="D7"/>
  <c r="D6"/>
  <c r="AQ142" l="1"/>
  <c r="AQ121"/>
  <c r="K121"/>
  <c r="L121" s="1"/>
  <c r="AQ78"/>
  <c r="AQ132"/>
  <c r="AQ144"/>
  <c r="AQ64"/>
  <c r="AQ54"/>
  <c r="AQ35"/>
  <c r="K78"/>
  <c r="L78" s="1"/>
  <c r="AO78" s="1"/>
  <c r="K135"/>
  <c r="L135" s="1"/>
  <c r="AQ135"/>
  <c r="K141"/>
  <c r="L141" s="1"/>
  <c r="AO141" s="1"/>
  <c r="AP141" s="1"/>
  <c r="AR141" s="1"/>
  <c r="AQ141"/>
  <c r="K147"/>
  <c r="L147" s="1"/>
  <c r="AQ147"/>
  <c r="K152"/>
  <c r="L152" s="1"/>
  <c r="AQ152"/>
  <c r="AO136"/>
  <c r="AP136" s="1"/>
  <c r="AR136" s="1"/>
  <c r="AO138"/>
  <c r="AP138" s="1"/>
  <c r="AR138" s="1"/>
  <c r="K131"/>
  <c r="L131" s="1"/>
  <c r="AO131" s="1"/>
  <c r="AP131" s="1"/>
  <c r="AR131" s="1"/>
  <c r="AQ131"/>
  <c r="K137"/>
  <c r="L137" s="1"/>
  <c r="AQ137"/>
  <c r="K143"/>
  <c r="L143" s="1"/>
  <c r="AO143" s="1"/>
  <c r="AP143" s="1"/>
  <c r="AR143" s="1"/>
  <c r="AQ143"/>
  <c r="K148"/>
  <c r="L148" s="1"/>
  <c r="AO148" s="1"/>
  <c r="AP148" s="1"/>
  <c r="AR148" s="1"/>
  <c r="AQ148"/>
  <c r="K150"/>
  <c r="L150" s="1"/>
  <c r="AO150" s="1"/>
  <c r="AP150" s="1"/>
  <c r="AR150" s="1"/>
  <c r="AQ150"/>
  <c r="K153"/>
  <c r="L153" s="1"/>
  <c r="AQ153"/>
  <c r="AQ122"/>
  <c r="AQ93"/>
  <c r="K132"/>
  <c r="L132" s="1"/>
  <c r="AO132" s="1"/>
  <c r="AP132" s="1"/>
  <c r="AR132" s="1"/>
  <c r="AQ136"/>
  <c r="AQ138"/>
  <c r="K144"/>
  <c r="L144" s="1"/>
  <c r="AO144" s="1"/>
  <c r="AP144" s="1"/>
  <c r="AR144" s="1"/>
  <c r="AO153"/>
  <c r="AP153" s="1"/>
  <c r="AR153" s="1"/>
  <c r="K139"/>
  <c r="L139" s="1"/>
  <c r="AO139" s="1"/>
  <c r="AP139" s="1"/>
  <c r="AR139" s="1"/>
  <c r="AQ139"/>
  <c r="AQ117"/>
  <c r="AQ120"/>
  <c r="AO134"/>
  <c r="AP134" s="1"/>
  <c r="AR134" s="1"/>
  <c r="AO140"/>
  <c r="AP140" s="1"/>
  <c r="AR140" s="1"/>
  <c r="AO146"/>
  <c r="AP146" s="1"/>
  <c r="AR146" s="1"/>
  <c r="K133"/>
  <c r="L133" s="1"/>
  <c r="AO133" s="1"/>
  <c r="AP133" s="1"/>
  <c r="AR133" s="1"/>
  <c r="AQ133"/>
  <c r="K145"/>
  <c r="L145" s="1"/>
  <c r="AO145" s="1"/>
  <c r="AP145" s="1"/>
  <c r="AR145" s="1"/>
  <c r="AQ145"/>
  <c r="K149"/>
  <c r="L149" s="1"/>
  <c r="AO149" s="1"/>
  <c r="AP149" s="1"/>
  <c r="AR149" s="1"/>
  <c r="AQ149"/>
  <c r="K151"/>
  <c r="L151" s="1"/>
  <c r="AO151" s="1"/>
  <c r="AP151" s="1"/>
  <c r="AR151" s="1"/>
  <c r="AQ151"/>
  <c r="AQ23"/>
  <c r="K35"/>
  <c r="L35" s="1"/>
  <c r="AO35" s="1"/>
  <c r="AQ130"/>
  <c r="AQ134"/>
  <c r="AO135"/>
  <c r="AP135" s="1"/>
  <c r="AR135" s="1"/>
  <c r="AO137"/>
  <c r="AP137" s="1"/>
  <c r="AR137" s="1"/>
  <c r="AQ140"/>
  <c r="K142"/>
  <c r="L142" s="1"/>
  <c r="AO142" s="1"/>
  <c r="AP142" s="1"/>
  <c r="AR142" s="1"/>
  <c r="AQ146"/>
  <c r="AO147"/>
  <c r="AP147" s="1"/>
  <c r="AR147" s="1"/>
  <c r="AO152"/>
  <c r="AP152" s="1"/>
  <c r="AR152" s="1"/>
  <c r="AQ92"/>
  <c r="AQ36"/>
  <c r="AQ98"/>
  <c r="AQ62"/>
  <c r="AQ110"/>
  <c r="AQ114"/>
  <c r="AQ66"/>
  <c r="AQ75"/>
  <c r="AQ40"/>
  <c r="AQ50"/>
  <c r="AQ86"/>
  <c r="AQ91"/>
  <c r="AO73"/>
  <c r="AP73" s="1"/>
  <c r="K92"/>
  <c r="L92" s="1"/>
  <c r="AO92" s="1"/>
  <c r="AO89"/>
  <c r="AP89" s="1"/>
  <c r="AR89" s="1"/>
  <c r="AO101"/>
  <c r="AP101" s="1"/>
  <c r="AR101" s="1"/>
  <c r="AO119"/>
  <c r="AP119" s="1"/>
  <c r="AR119" s="1"/>
  <c r="AO116"/>
  <c r="AP116" s="1"/>
  <c r="AR116" s="1"/>
  <c r="K23"/>
  <c r="L23" s="1"/>
  <c r="AQ52"/>
  <c r="K54"/>
  <c r="L54" s="1"/>
  <c r="AQ33"/>
  <c r="AQ90"/>
  <c r="AQ44"/>
  <c r="K122"/>
  <c r="L122" s="1"/>
  <c r="K114"/>
  <c r="L114" s="1"/>
  <c r="K117"/>
  <c r="L117" s="1"/>
  <c r="K120"/>
  <c r="L120" s="1"/>
  <c r="AO120" s="1"/>
  <c r="AP120" s="1"/>
  <c r="AR120" s="1"/>
  <c r="AQ19"/>
  <c r="AQ60"/>
  <c r="AQ100"/>
  <c r="AQ85"/>
  <c r="AQ34"/>
  <c r="AQ43"/>
  <c r="AQ59"/>
  <c r="K40"/>
  <c r="L40" s="1"/>
  <c r="AQ41"/>
  <c r="AQ67"/>
  <c r="AQ69"/>
  <c r="AQ72"/>
  <c r="AQ126"/>
  <c r="K91"/>
  <c r="L91" s="1"/>
  <c r="AO91" s="1"/>
  <c r="AP91" s="1"/>
  <c r="AR91" s="1"/>
  <c r="K110"/>
  <c r="L110" s="1"/>
  <c r="AO110" s="1"/>
  <c r="AQ103"/>
  <c r="K93"/>
  <c r="L93" s="1"/>
  <c r="AQ38"/>
  <c r="AQ18"/>
  <c r="AQ26"/>
  <c r="K98"/>
  <c r="L98" s="1"/>
  <c r="AO98" s="1"/>
  <c r="K128"/>
  <c r="L128" s="1"/>
  <c r="AO128" s="1"/>
  <c r="AQ128"/>
  <c r="K17"/>
  <c r="L17" s="1"/>
  <c r="AO17" s="1"/>
  <c r="AQ17"/>
  <c r="K112"/>
  <c r="L112" s="1"/>
  <c r="AQ112"/>
  <c r="K130"/>
  <c r="L130" s="1"/>
  <c r="K109"/>
  <c r="L109" s="1"/>
  <c r="AO109" s="1"/>
  <c r="AQ109"/>
  <c r="AQ39"/>
  <c r="AQ28"/>
  <c r="AQ63"/>
  <c r="AQ22"/>
  <c r="AQ99"/>
  <c r="K66"/>
  <c r="L66" s="1"/>
  <c r="AO66" s="1"/>
  <c r="AP66" s="1"/>
  <c r="AR66" s="1"/>
  <c r="AQ29"/>
  <c r="K100"/>
  <c r="L100" s="1"/>
  <c r="AO100" s="1"/>
  <c r="AP100" s="1"/>
  <c r="AR100" s="1"/>
  <c r="AQ51"/>
  <c r="AQ31"/>
  <c r="AQ70"/>
  <c r="K72"/>
  <c r="L72" s="1"/>
  <c r="AO72" s="1"/>
  <c r="AP72" s="1"/>
  <c r="AR72" s="1"/>
  <c r="AQ32"/>
  <c r="K86"/>
  <c r="L86" s="1"/>
  <c r="AO86" s="1"/>
  <c r="AP86" s="1"/>
  <c r="AR86" s="1"/>
  <c r="AQ42"/>
  <c r="AQ74"/>
  <c r="AQ102"/>
  <c r="K75"/>
  <c r="L75" s="1"/>
  <c r="AO75" s="1"/>
  <c r="AP75" s="1"/>
  <c r="AR75" s="1"/>
  <c r="AQ127"/>
  <c r="AQ56"/>
  <c r="AQ76"/>
  <c r="AQ58"/>
  <c r="K43"/>
  <c r="L43" s="1"/>
  <c r="AO43" s="1"/>
  <c r="K44"/>
  <c r="L44" s="1"/>
  <c r="AO44" s="1"/>
  <c r="K36"/>
  <c r="L36" s="1"/>
  <c r="K103"/>
  <c r="L103" s="1"/>
  <c r="AO103" s="1"/>
  <c r="AQ123"/>
  <c r="AQ124"/>
  <c r="AQ79"/>
  <c r="AQ111"/>
  <c r="AQ125"/>
  <c r="AQ37"/>
  <c r="K18"/>
  <c r="L18" s="1"/>
  <c r="K19"/>
  <c r="L19" s="1"/>
  <c r="AO19" s="1"/>
  <c r="K60"/>
  <c r="L60" s="1"/>
  <c r="AQ80"/>
  <c r="K84"/>
  <c r="L84" s="1"/>
  <c r="AO84" s="1"/>
  <c r="AP84" s="1"/>
  <c r="AR84" s="1"/>
  <c r="AQ84"/>
  <c r="K55"/>
  <c r="L55" s="1"/>
  <c r="AO55" s="1"/>
  <c r="AP55" s="1"/>
  <c r="AQ55"/>
  <c r="AO108"/>
  <c r="K104"/>
  <c r="L104" s="1"/>
  <c r="AO104" s="1"/>
  <c r="AQ104"/>
  <c r="K105"/>
  <c r="L105" s="1"/>
  <c r="AQ105"/>
  <c r="K95"/>
  <c r="L95" s="1"/>
  <c r="AO95" s="1"/>
  <c r="AQ95"/>
  <c r="AO65"/>
  <c r="AP65" s="1"/>
  <c r="AR65" s="1"/>
  <c r="AQ101"/>
  <c r="AO83"/>
  <c r="AP83" s="1"/>
  <c r="AR83" s="1"/>
  <c r="AQ71"/>
  <c r="AQ73"/>
  <c r="AO87"/>
  <c r="AP87" s="1"/>
  <c r="AR87" s="1"/>
  <c r="AQ88"/>
  <c r="AO57"/>
  <c r="AP57" s="1"/>
  <c r="AR57" s="1"/>
  <c r="AQ89"/>
  <c r="AQ77"/>
  <c r="AO114"/>
  <c r="AO118"/>
  <c r="AO106"/>
  <c r="AQ25"/>
  <c r="AO47"/>
  <c r="AO20"/>
  <c r="AQ119"/>
  <c r="AO48"/>
  <c r="AQ108"/>
  <c r="AO21"/>
  <c r="AQ116"/>
  <c r="AO96"/>
  <c r="K45"/>
  <c r="L45" s="1"/>
  <c r="AO45" s="1"/>
  <c r="AQ45"/>
  <c r="K46"/>
  <c r="L46" s="1"/>
  <c r="AO46" s="1"/>
  <c r="AQ46"/>
  <c r="K81"/>
  <c r="L81" s="1"/>
  <c r="AO81" s="1"/>
  <c r="AQ81"/>
  <c r="K49"/>
  <c r="L49" s="1"/>
  <c r="AO49" s="1"/>
  <c r="AQ49"/>
  <c r="K115"/>
  <c r="L115" s="1"/>
  <c r="AO115" s="1"/>
  <c r="AQ115"/>
  <c r="K97"/>
  <c r="L97" s="1"/>
  <c r="AO97" s="1"/>
  <c r="AQ97"/>
  <c r="AO28"/>
  <c r="AP28" s="1"/>
  <c r="AR28" s="1"/>
  <c r="AQ82"/>
  <c r="AQ65"/>
  <c r="AO29"/>
  <c r="AP29" s="1"/>
  <c r="AR29" s="1"/>
  <c r="AQ30"/>
  <c r="AQ68"/>
  <c r="AQ83"/>
  <c r="AO32"/>
  <c r="AP32" s="1"/>
  <c r="AR32" s="1"/>
  <c r="AQ53"/>
  <c r="AQ87"/>
  <c r="AQ57"/>
  <c r="AO58"/>
  <c r="AP58" s="1"/>
  <c r="AR58" s="1"/>
  <c r="AQ24"/>
  <c r="AO79"/>
  <c r="AQ118"/>
  <c r="AQ106"/>
  <c r="AQ94"/>
  <c r="K26"/>
  <c r="L26" s="1"/>
  <c r="AO26" s="1"/>
  <c r="AQ107"/>
  <c r="AQ27"/>
  <c r="AQ47"/>
  <c r="AQ129"/>
  <c r="AQ20"/>
  <c r="AQ48"/>
  <c r="AQ21"/>
  <c r="AQ96"/>
  <c r="AO122"/>
  <c r="AO125"/>
  <c r="AO94"/>
  <c r="AO60"/>
  <c r="AO129"/>
  <c r="AO121"/>
  <c r="AO123"/>
  <c r="AO93"/>
  <c r="AO18"/>
  <c r="AO27"/>
  <c r="AO36"/>
  <c r="AO105"/>
  <c r="AQ61"/>
  <c r="K39"/>
  <c r="L39" s="1"/>
  <c r="AO39" s="1"/>
  <c r="AP39" s="1"/>
  <c r="AR39" s="1"/>
  <c r="K62"/>
  <c r="L62" s="1"/>
  <c r="AO62" s="1"/>
  <c r="AP62" s="1"/>
  <c r="AR62" s="1"/>
  <c r="S40"/>
  <c r="T40" s="1"/>
  <c r="K64"/>
  <c r="L64" s="1"/>
  <c r="K22"/>
  <c r="L22" s="1"/>
  <c r="AO22" s="1"/>
  <c r="AP22" s="1"/>
  <c r="AR22" s="1"/>
  <c r="S99"/>
  <c r="T99" s="1"/>
  <c r="K30"/>
  <c r="L30" s="1"/>
  <c r="AO30" s="1"/>
  <c r="AP30" s="1"/>
  <c r="AR30" s="1"/>
  <c r="K41"/>
  <c r="L41" s="1"/>
  <c r="AO41" s="1"/>
  <c r="AP41" s="1"/>
  <c r="AR41" s="1"/>
  <c r="S67"/>
  <c r="T67" s="1"/>
  <c r="K69"/>
  <c r="L69" s="1"/>
  <c r="K31"/>
  <c r="L31" s="1"/>
  <c r="AO31" s="1"/>
  <c r="AP31" s="1"/>
  <c r="AR31" s="1"/>
  <c r="S70"/>
  <c r="T70" s="1"/>
  <c r="AO70" s="1"/>
  <c r="AP70" s="1"/>
  <c r="AR70" s="1"/>
  <c r="K53"/>
  <c r="L53" s="1"/>
  <c r="AO53" s="1"/>
  <c r="AP53" s="1"/>
  <c r="AR53" s="1"/>
  <c r="K85"/>
  <c r="L85" s="1"/>
  <c r="AO85" s="1"/>
  <c r="AP85" s="1"/>
  <c r="AR85" s="1"/>
  <c r="S54"/>
  <c r="T54" s="1"/>
  <c r="K33"/>
  <c r="L33" s="1"/>
  <c r="AO33" s="1"/>
  <c r="AP33" s="1"/>
  <c r="AR33" s="1"/>
  <c r="K74"/>
  <c r="L74" s="1"/>
  <c r="AO74" s="1"/>
  <c r="AP74" s="1"/>
  <c r="AR74" s="1"/>
  <c r="S102"/>
  <c r="T102" s="1"/>
  <c r="AO102" s="1"/>
  <c r="AP102" s="1"/>
  <c r="K127"/>
  <c r="L127" s="1"/>
  <c r="AO127" s="1"/>
  <c r="AP127" s="1"/>
  <c r="AR127" s="1"/>
  <c r="S56"/>
  <c r="T56" s="1"/>
  <c r="K90"/>
  <c r="L90" s="1"/>
  <c r="K76"/>
  <c r="L76" s="1"/>
  <c r="AO76" s="1"/>
  <c r="AP76" s="1"/>
  <c r="AR76" s="1"/>
  <c r="K59"/>
  <c r="L59" s="1"/>
  <c r="AO59" s="1"/>
  <c r="K124"/>
  <c r="L124" s="1"/>
  <c r="AO124" s="1"/>
  <c r="S117"/>
  <c r="T117" s="1"/>
  <c r="AO117" s="1"/>
  <c r="K111"/>
  <c r="L111" s="1"/>
  <c r="AO111" s="1"/>
  <c r="K37"/>
  <c r="L37" s="1"/>
  <c r="AO37" s="1"/>
  <c r="K107"/>
  <c r="L107" s="1"/>
  <c r="AO107" s="1"/>
  <c r="K80"/>
  <c r="L80" s="1"/>
  <c r="AO80" s="1"/>
  <c r="AR73"/>
  <c r="AO77"/>
  <c r="S61"/>
  <c r="T61" s="1"/>
  <c r="AO61" s="1"/>
  <c r="AP61" s="1"/>
  <c r="K63"/>
  <c r="L63" s="1"/>
  <c r="K82"/>
  <c r="L82" s="1"/>
  <c r="S23"/>
  <c r="T23" s="1"/>
  <c r="K50"/>
  <c r="L50" s="1"/>
  <c r="K51"/>
  <c r="L51" s="1"/>
  <c r="K68"/>
  <c r="L68" s="1"/>
  <c r="S52"/>
  <c r="T52" s="1"/>
  <c r="K71"/>
  <c r="L71" s="1"/>
  <c r="K42"/>
  <c r="L42" s="1"/>
  <c r="AO42" s="1"/>
  <c r="AP42" s="1"/>
  <c r="AR42" s="1"/>
  <c r="S126"/>
  <c r="T126" s="1"/>
  <c r="K88"/>
  <c r="L88" s="1"/>
  <c r="AO88" s="1"/>
  <c r="AP88" s="1"/>
  <c r="AR88" s="1"/>
  <c r="K34"/>
  <c r="L34" s="1"/>
  <c r="K24"/>
  <c r="L24" s="1"/>
  <c r="AO24" s="1"/>
  <c r="AP24" s="1"/>
  <c r="AR24" s="1"/>
  <c r="K38"/>
  <c r="L38" s="1"/>
  <c r="AO38" s="1"/>
  <c r="K25"/>
  <c r="L25" s="1"/>
  <c r="AO25" s="1"/>
  <c r="AO112"/>
  <c r="AO130"/>
  <c r="D13"/>
  <c r="AR55" l="1"/>
  <c r="AO40"/>
  <c r="AP40" s="1"/>
  <c r="AR40" s="1"/>
  <c r="AO23"/>
  <c r="AP23" s="1"/>
  <c r="AR23" s="1"/>
  <c r="AP26"/>
  <c r="AR26" s="1"/>
  <c r="AP130"/>
  <c r="AR130" s="1"/>
  <c r="AP112"/>
  <c r="AR112" s="1"/>
  <c r="AP81"/>
  <c r="AR81" s="1"/>
  <c r="AP49"/>
  <c r="AR49" s="1"/>
  <c r="AP25"/>
  <c r="AR25" s="1"/>
  <c r="AO71"/>
  <c r="AP71" s="1"/>
  <c r="AR71" s="1"/>
  <c r="AO51"/>
  <c r="AP51" s="1"/>
  <c r="AR51" s="1"/>
  <c r="AP115"/>
  <c r="AR115" s="1"/>
  <c r="AP77"/>
  <c r="AR77" s="1"/>
  <c r="AP107"/>
  <c r="AR107" s="1"/>
  <c r="AP117"/>
  <c r="AR117" s="1"/>
  <c r="AO64"/>
  <c r="AP64" s="1"/>
  <c r="AR64" s="1"/>
  <c r="AP43"/>
  <c r="AR43" s="1"/>
  <c r="AP105"/>
  <c r="AR105" s="1"/>
  <c r="AP93"/>
  <c r="AR93" s="1"/>
  <c r="AP125"/>
  <c r="AR125" s="1"/>
  <c r="AP47"/>
  <c r="AR47" s="1"/>
  <c r="AP118"/>
  <c r="AR118" s="1"/>
  <c r="AP98"/>
  <c r="AR98" s="1"/>
  <c r="AP19"/>
  <c r="AR19" s="1"/>
  <c r="AP128"/>
  <c r="AR128" s="1"/>
  <c r="AO68"/>
  <c r="AP68" s="1"/>
  <c r="AR68" s="1"/>
  <c r="AO63"/>
  <c r="AP63" s="1"/>
  <c r="AR63" s="1"/>
  <c r="AP45"/>
  <c r="AR45" s="1"/>
  <c r="AP80"/>
  <c r="AR80" s="1"/>
  <c r="AP111"/>
  <c r="AR111" s="1"/>
  <c r="AP44"/>
  <c r="AR44" s="1"/>
  <c r="AP95"/>
  <c r="AR95" s="1"/>
  <c r="AP121"/>
  <c r="AR121" s="1"/>
  <c r="AP94"/>
  <c r="AR94" s="1"/>
  <c r="AP92"/>
  <c r="AR92" s="1"/>
  <c r="AP21"/>
  <c r="AR21" s="1"/>
  <c r="AP20"/>
  <c r="AR20" s="1"/>
  <c r="AP106"/>
  <c r="AR106" s="1"/>
  <c r="AP104"/>
  <c r="AR104" s="1"/>
  <c r="AO67"/>
  <c r="AP67" s="1"/>
  <c r="AR67" s="1"/>
  <c r="AO50"/>
  <c r="AP50" s="1"/>
  <c r="AR50" s="1"/>
  <c r="AO82"/>
  <c r="AP82" s="1"/>
  <c r="AR82" s="1"/>
  <c r="AP46"/>
  <c r="AR46" s="1"/>
  <c r="AP37"/>
  <c r="AR37" s="1"/>
  <c r="AO69"/>
  <c r="AP69" s="1"/>
  <c r="AR69" s="1"/>
  <c r="AP36"/>
  <c r="AR36" s="1"/>
  <c r="AP27"/>
  <c r="AR27" s="1"/>
  <c r="AP17"/>
  <c r="AR17" s="1"/>
  <c r="AP110"/>
  <c r="AR110" s="1"/>
  <c r="AP60"/>
  <c r="AR60" s="1"/>
  <c r="AP122"/>
  <c r="AR122" s="1"/>
  <c r="AP79"/>
  <c r="AR79" s="1"/>
  <c r="AP35"/>
  <c r="AR35" s="1"/>
  <c r="AP109"/>
  <c r="AR109" s="1"/>
  <c r="AO56"/>
  <c r="AP56" s="1"/>
  <c r="AR56" s="1"/>
  <c r="AO126"/>
  <c r="AP126" s="1"/>
  <c r="AR126" s="1"/>
  <c r="AO52"/>
  <c r="AP52" s="1"/>
  <c r="AR52" s="1"/>
  <c r="AO54"/>
  <c r="AP54" s="1"/>
  <c r="AR54" s="1"/>
  <c r="AP97"/>
  <c r="AR97" s="1"/>
  <c r="AP59"/>
  <c r="AR59" s="1"/>
  <c r="AP38"/>
  <c r="AR38" s="1"/>
  <c r="AO34"/>
  <c r="AP34" s="1"/>
  <c r="AR34" s="1"/>
  <c r="AP124"/>
  <c r="AR124" s="1"/>
  <c r="AO90"/>
  <c r="AP90" s="1"/>
  <c r="AR90" s="1"/>
  <c r="AP103"/>
  <c r="AR103" s="1"/>
  <c r="AP18"/>
  <c r="AR18" s="1"/>
  <c r="AP123"/>
  <c r="AR123" s="1"/>
  <c r="AP129"/>
  <c r="AR129" s="1"/>
  <c r="AP78"/>
  <c r="AR78" s="1"/>
  <c r="AP96"/>
  <c r="AR96" s="1"/>
  <c r="AP48"/>
  <c r="AR48" s="1"/>
  <c r="AP114"/>
  <c r="AR114" s="1"/>
  <c r="AP108"/>
  <c r="AR108" s="1"/>
  <c r="AR102"/>
  <c r="AO99"/>
  <c r="AP99" s="1"/>
  <c r="AR99" s="1"/>
  <c r="AR61"/>
  <c r="C7" l="1"/>
  <c r="E7" s="1"/>
  <c r="C8"/>
  <c r="E8" s="1"/>
  <c r="C6"/>
  <c r="C10"/>
  <c r="E10" s="1"/>
  <c r="C9"/>
  <c r="E9" s="1"/>
  <c r="C12"/>
  <c r="E12" s="1"/>
  <c r="C11"/>
  <c r="E11" s="1"/>
  <c r="AS15"/>
  <c r="C13" l="1"/>
  <c r="E6"/>
  <c r="E13" s="1"/>
</calcChain>
</file>

<file path=xl/sharedStrings.xml><?xml version="1.0" encoding="utf-8"?>
<sst xmlns="http://schemas.openxmlformats.org/spreadsheetml/2006/main" count="479" uniqueCount="178">
  <si>
    <t>THE UNITED REPUBLIC OF TANZANIA</t>
  </si>
  <si>
    <t>THE PRESIDENT'S OFFICE REGIONAL ADMINISTRATION AND LOCAL GOVERNMENT</t>
  </si>
  <si>
    <t>S1034 - ITILIMA SECONDARY SCHOOL</t>
  </si>
  <si>
    <t>F</t>
  </si>
  <si>
    <t>M</t>
  </si>
  <si>
    <t>T</t>
  </si>
  <si>
    <t>DIVISION I</t>
  </si>
  <si>
    <t>DIVISION II</t>
  </si>
  <si>
    <t>DIVISION III</t>
  </si>
  <si>
    <t>DIVISION IV</t>
  </si>
  <si>
    <t>FAIL</t>
  </si>
  <si>
    <t>INCOMPLETE</t>
  </si>
  <si>
    <t>ABSENTEES</t>
  </si>
  <si>
    <t>TOTAL</t>
  </si>
  <si>
    <t>S/N</t>
  </si>
  <si>
    <t>NAME OF CANDIDATE</t>
  </si>
  <si>
    <t>G/STUDIES</t>
  </si>
  <si>
    <t>HISTORY</t>
  </si>
  <si>
    <t>KISWAHILI</t>
  </si>
  <si>
    <t>ENG/LANGUAGE</t>
  </si>
  <si>
    <t>PHYSICS</t>
  </si>
  <si>
    <t>CHEMISTRY</t>
  </si>
  <si>
    <t>BIOLOGY</t>
  </si>
  <si>
    <t>BAM</t>
  </si>
  <si>
    <t>SUM OF POINTS</t>
  </si>
  <si>
    <t>DIVISION</t>
  </si>
  <si>
    <t>NUMBER OF SUBJECTS SAT</t>
  </si>
  <si>
    <t>MARKS</t>
  </si>
  <si>
    <t>GRADE</t>
  </si>
  <si>
    <t>POINTS</t>
  </si>
  <si>
    <t>PAPER 1</t>
  </si>
  <si>
    <t>PAPER 2</t>
  </si>
  <si>
    <t xml:space="preserve">GEOGRAPHY </t>
  </si>
  <si>
    <t>ADV. MATH</t>
  </si>
  <si>
    <t>AGANYILA WILSON MLIBO</t>
  </si>
  <si>
    <t>HGL</t>
  </si>
  <si>
    <t>ANASTAZIA PETER SHILAGI</t>
  </si>
  <si>
    <t>ANASTAZIA MASELE JUMA</t>
  </si>
  <si>
    <t>AMINA   JUMA  NDIMU</t>
  </si>
  <si>
    <t>AQUILINA NYAMSHA SAMSON</t>
  </si>
  <si>
    <t>ASHURA ISACK IBRAHIM</t>
  </si>
  <si>
    <t>BARAKA YOHANA NKINGWA</t>
  </si>
  <si>
    <t>CATHERINE  SITTA  MBOJE</t>
  </si>
  <si>
    <t>CLARA  JUMA  ITABAJA</t>
  </si>
  <si>
    <t>CHRISTINA MASUNGA LUMENI</t>
  </si>
  <si>
    <t>DALALI MWANYI NDILI</t>
  </si>
  <si>
    <t>ELIZABETH YOHANA CHARLES</t>
  </si>
  <si>
    <t>ELIZABETH SHATA CHARLES</t>
  </si>
  <si>
    <t>EVA   PHARES   MARCO</t>
  </si>
  <si>
    <t>EUGENIA  PASCHAL  MSOMA</t>
  </si>
  <si>
    <t>FARIDA SELEMANI MUSA</t>
  </si>
  <si>
    <t>HAPPINESS LADISLAUS SAIMON</t>
  </si>
  <si>
    <t>HAPPYNESS  MKAMA   ELIAS</t>
  </si>
  <si>
    <t>HAPPYNES MNYETI ELIKANA</t>
  </si>
  <si>
    <t>JANE NORBERT MASANJA</t>
  </si>
  <si>
    <t>JOHARI  ANASTAZIA   JUMA</t>
  </si>
  <si>
    <t>JOSEPHINA MAGESA MNANKA</t>
  </si>
  <si>
    <t>JOYCE EMMANUEL SAMWEL</t>
  </si>
  <si>
    <t>JULIETH  ALILIUS  CLEOPHAS</t>
  </si>
  <si>
    <t>JULIETH ZENGO LAURENT</t>
  </si>
  <si>
    <t>KIJA  MAKONDO  NHINDWA</t>
  </si>
  <si>
    <t>KULWA NGUSA MCHENYA</t>
  </si>
  <si>
    <t>LEAH   SAMWEL   PAUL</t>
  </si>
  <si>
    <t>MECKTILIDA   VICENT  MICHAEL</t>
  </si>
  <si>
    <t>MAGRETH TEMESHE KASWAHILI</t>
  </si>
  <si>
    <t>MARIA NDALAHWA SOSTENES</t>
  </si>
  <si>
    <t>MENGI NDOMOLO NASSORO</t>
  </si>
  <si>
    <t>NEEMA BUGOTA NYOLOBI</t>
  </si>
  <si>
    <t>NGEME KELYA NZIGE</t>
  </si>
  <si>
    <t>OLIVA MBOJE KILYABUMU</t>
  </si>
  <si>
    <t>OLIVA LUCAS MAJENGO</t>
  </si>
  <si>
    <t>PILI SIGWA MASHILINGI</t>
  </si>
  <si>
    <t>SABINA SYLVERY LADSLAUS</t>
  </si>
  <si>
    <t>SCOLASTICA NGUSSA MADILISHA</t>
  </si>
  <si>
    <t>SILYA NSONO SANGALE</t>
  </si>
  <si>
    <t>SUZAN NILLAH SAMWELI</t>
  </si>
  <si>
    <t>VALENTINA LAMECK GELEWA</t>
  </si>
  <si>
    <t>VERONICA PATRIKI SANGA</t>
  </si>
  <si>
    <t>AGNES  MASANJA  MANGE</t>
  </si>
  <si>
    <t>HGK</t>
  </si>
  <si>
    <t>ANGELA ELIA CHARLES</t>
  </si>
  <si>
    <t>ASHA  SAMWEL  LUSEGA</t>
  </si>
  <si>
    <t>ASHA SHETELA   MAPEMA</t>
  </si>
  <si>
    <t>DINA   LUGEMBE IGOGO</t>
  </si>
  <si>
    <t>DOTTO  PAULINE   EDWARD</t>
  </si>
  <si>
    <t>ELIZABETH IBRAHIMU JOAS</t>
  </si>
  <si>
    <t>ELLEN NASSORO NYENYE</t>
  </si>
  <si>
    <t>ESTER DENIS EMIL</t>
  </si>
  <si>
    <t>ESTER ANTONY  MASALU</t>
  </si>
  <si>
    <t>ESTER EZEKIEL KIBANHA</t>
  </si>
  <si>
    <t>ESTER AMOS MGETA</t>
  </si>
  <si>
    <t>HAPPINESS DAUD CHARLES</t>
  </si>
  <si>
    <t>HAPPINESS  KANUDA  DANIEL</t>
  </si>
  <si>
    <t>HAPPNESS ABEL  MASUNGA</t>
  </si>
  <si>
    <t>HAPPYNESS MADUHU  MASUNGA</t>
  </si>
  <si>
    <t>HAPPYNESS  NDUTA  NGIKO</t>
  </si>
  <si>
    <t>HAPPYNESS YOEL SAMWELI</t>
  </si>
  <si>
    <t>HOJA  MAKOYE  SAMSONI</t>
  </si>
  <si>
    <t>IRENE EMMANUEL CONSTANTINE</t>
  </si>
  <si>
    <t>IRENE PAUL MAHONA</t>
  </si>
  <si>
    <t>JOYCE ANTHONI AYUBU</t>
  </si>
  <si>
    <t>KASILE AMOSI MAYENGA</t>
  </si>
  <si>
    <t>KULWA JOHN SHIGELA</t>
  </si>
  <si>
    <t>KUNDI MASELUNA SHIWA</t>
  </si>
  <si>
    <t>LETISIA MALINGILA ZAMANI</t>
  </si>
  <si>
    <t>LULI   SAGUDA  SAENDA</t>
  </si>
  <si>
    <t>MAGRETH MANGU MASAKA</t>
  </si>
  <si>
    <t>MARIA  JAMES  MSIKA</t>
  </si>
  <si>
    <t>MARIAMU DANIEL MASANJA</t>
  </si>
  <si>
    <t>MARIA  NJILE  MADUHU</t>
  </si>
  <si>
    <t>MASUNGWA MUSA CHEMU</t>
  </si>
  <si>
    <t>MWALU  MYANO   MANGALU</t>
  </si>
  <si>
    <t>NKAMBA JUSTINE YASATA</t>
  </si>
  <si>
    <t>NSIYA MADEDE MAGEMBE</t>
  </si>
  <si>
    <t>PENDO GOLESU MADUHU</t>
  </si>
  <si>
    <t>RAHEL SAMWEL JOEL</t>
  </si>
  <si>
    <t>REGINA  KULWA  LUGATA</t>
  </si>
  <si>
    <t>SAMAKA KALUBHA SONGOYI</t>
  </si>
  <si>
    <t>SCHOLASTICA  DAUDI  MARCO</t>
  </si>
  <si>
    <t>SCHOLASTICA MWENHWANDEGE MAYUNGA</t>
  </si>
  <si>
    <t>SUNG'WA GASHA SATANO</t>
  </si>
  <si>
    <t>TUMA MOSES SHINYANGA</t>
  </si>
  <si>
    <t>VICTORIA  LEONARD  KIHENGU</t>
  </si>
  <si>
    <t>COMBINATION</t>
  </si>
  <si>
    <t>SEX</t>
  </si>
  <si>
    <t>AGNESS PROSPER MOLYANDA</t>
  </si>
  <si>
    <t>PCM</t>
  </si>
  <si>
    <t>ANETH SOSPETER MARWA</t>
  </si>
  <si>
    <t>BERITA ZAKARIA EMANUEL</t>
  </si>
  <si>
    <t>BUYA PAUL MAYANZANI</t>
  </si>
  <si>
    <t>CONCHESTER SYPERATUS SALVATORY</t>
  </si>
  <si>
    <t>FELISTER MAYUNGA NDULLU</t>
  </si>
  <si>
    <t>HAPPNES MATONDO MAGUNA</t>
  </si>
  <si>
    <t>HAPPYNESS JAMES FARAGA</t>
  </si>
  <si>
    <t>HELLEN SAMWEL WEREMA</t>
  </si>
  <si>
    <t>JULITA TINALI SABATO</t>
  </si>
  <si>
    <t>MAGRETH JULIAS SALU</t>
  </si>
  <si>
    <t>MAKIA  PROTAS  SOKO</t>
  </si>
  <si>
    <t>MARTHA SANDU SAMALO</t>
  </si>
  <si>
    <t>MINZA JISANDU MIHAMBO</t>
  </si>
  <si>
    <t>NEEMA ENOCE KIDIGA</t>
  </si>
  <si>
    <t>PASCALIA ZACHARIA MWITA</t>
  </si>
  <si>
    <t>RAHMA ATHUMANI ALLY</t>
  </si>
  <si>
    <t>REBECCA LABAN LUPATU</t>
  </si>
  <si>
    <t>SUZANA ZACHARIA MWITA</t>
  </si>
  <si>
    <t>THEOPISTER SAMWEL YANGO</t>
  </si>
  <si>
    <t>THERESIA LAZARO MISANGO</t>
  </si>
  <si>
    <t>ADAA LOLO JUMA</t>
  </si>
  <si>
    <t>PCB</t>
  </si>
  <si>
    <t>ADELINE FRANK MALISA</t>
  </si>
  <si>
    <t>AINULIWE EDMUND OBEDI</t>
  </si>
  <si>
    <t>ASIA HAJI MWENGUO</t>
  </si>
  <si>
    <t>AVELINA ANTHONY JOHN</t>
  </si>
  <si>
    <t>BENEDICTA ANTONY KALOKOLA</t>
  </si>
  <si>
    <t>CRECENSIA MAULILYO LUTEGO</t>
  </si>
  <si>
    <t>DEVOTHA NICAS LYIMO</t>
  </si>
  <si>
    <t>DOREEN CHRISANTUS MANASE</t>
  </si>
  <si>
    <t>EDINA MAGEREJA KASOMELO</t>
  </si>
  <si>
    <t>EVA BAHATI NYAMAGATI</t>
  </si>
  <si>
    <t>GETRUDA LINUS LESSI</t>
  </si>
  <si>
    <t>GLORIA STANSLAUS WAMBURA</t>
  </si>
  <si>
    <t>GRACE WILFRED MJEMA</t>
  </si>
  <si>
    <t>HADIJA LUCAS WAMBURA</t>
  </si>
  <si>
    <t>HAJRA  AKBAR  RAMADHANI</t>
  </si>
  <si>
    <t>JACKLINE NIONGE  GIDION</t>
  </si>
  <si>
    <t>JANETH DANIEL BASILA</t>
  </si>
  <si>
    <t>MAGDALENA AUGUSTINO NICODEMUS</t>
  </si>
  <si>
    <t>MAGRETH JOSEPH MALITY</t>
  </si>
  <si>
    <t>MARTHA SITTA MBOJE</t>
  </si>
  <si>
    <t>MLEI REUBEN ZACHARIA</t>
  </si>
  <si>
    <t>NEEMA GELARD SHIRIMA</t>
  </si>
  <si>
    <t>REBEKA  JOSEPH  MARISA</t>
  </si>
  <si>
    <t>RUTH ISSA HAMIS</t>
  </si>
  <si>
    <t>SABRINA ATHUMAN MTEUKA</t>
  </si>
  <si>
    <t>SARAH JIDUMA SHINYANGA</t>
  </si>
  <si>
    <t>FORM FIVE SEPTEMBER MID-TERM RESULTS 2024</t>
  </si>
  <si>
    <t>DOTTO AMOS MAYALA</t>
  </si>
  <si>
    <t>IRENE FAUSTINE SAMSON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</si>
</sst>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0"/>
  </numFmts>
  <fonts count="14">
    <font>
      <sz val="11"/>
      <name val="Calibri"/>
    </font>
    <font>
      <sz val="11"/>
      <color theme="1"/>
      <name val="Calibri"/>
      <family val="2"/>
      <scheme val="minor"/>
    </font>
    <font>
      <b/>
      <sz val="14"/>
      <color rgb="FF000000"/>
      <name val="Arial"/>
    </font>
    <font>
      <sz val="13"/>
      <color rgb="FF000000"/>
      <name val="Arial"/>
    </font>
    <font>
      <b/>
      <sz val="12"/>
      <color indexed="8"/>
      <name val="Arial"/>
    </font>
    <font>
      <sz val="11"/>
      <color rgb="FF000000"/>
      <name val="Arial"/>
    </font>
    <font>
      <b/>
      <sz val="11"/>
      <color rgb="FF000000"/>
      <name val="Arial"/>
    </font>
    <font>
      <sz val="12"/>
      <color indexed="8"/>
      <name val="Arial"/>
    </font>
    <font>
      <sz val="10"/>
      <color rgb="FF000000"/>
      <name val="Arial"/>
    </font>
    <font>
      <sz val="11"/>
      <color rgb="FF000000"/>
      <name val="Calibri"/>
    </font>
    <font>
      <b/>
      <sz val="11"/>
      <name val="Arial"/>
    </font>
    <font>
      <sz val="11"/>
      <color rgb="FF000000"/>
      <name val="Calibri"/>
    </font>
    <font>
      <sz val="11"/>
      <color rgb="FF333333"/>
      <name val="Arial"/>
      <family val="2"/>
    </font>
    <font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1F1F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8">
    <xf numFmtId="0" fontId="0" fillId="0" borderId="0" xfId="0">
      <alignment vertical="center"/>
    </xf>
    <xf numFmtId="0" fontId="3" fillId="0" borderId="0" xfId="0" applyFont="1" applyFill="1" applyAlignment="1" applyProtection="1">
      <protection locked="0"/>
    </xf>
    <xf numFmtId="0" fontId="5" fillId="0" borderId="0" xfId="0" applyFont="1" applyFill="1" applyAlignment="1" applyProtection="1">
      <protection locked="0"/>
    </xf>
    <xf numFmtId="0" fontId="6" fillId="0" borderId="0" xfId="0" applyFont="1" applyFill="1" applyAlignment="1" applyProtection="1">
      <protection locked="0"/>
    </xf>
    <xf numFmtId="0" fontId="6" fillId="2" borderId="2" xfId="0" applyFont="1" applyFill="1" applyBorder="1" applyAlignment="1" applyProtection="1">
      <alignment horizontal="center" textRotation="90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 applyProtection="1">
      <alignment horizontal="center" vertical="center"/>
      <protection hidden="1"/>
    </xf>
    <xf numFmtId="165" fontId="5" fillId="0" borderId="2" xfId="0" applyNumberFormat="1" applyFont="1" applyFill="1" applyBorder="1" applyAlignment="1" applyProtection="1">
      <alignment horizontal="center" vertical="center"/>
      <protection hidden="1"/>
    </xf>
    <xf numFmtId="1" fontId="6" fillId="2" borderId="2" xfId="0" applyNumberFormat="1" applyFont="1" applyFill="1" applyBorder="1" applyAlignment="1">
      <alignment horizontal="center"/>
    </xf>
    <xf numFmtId="0" fontId="5" fillId="3" borderId="2" xfId="0" applyFont="1" applyFill="1" applyBorder="1" applyAlignment="1" applyProtection="1">
      <alignment horizontal="center"/>
      <protection locked="0"/>
    </xf>
    <xf numFmtId="0" fontId="11" fillId="4" borderId="0" xfId="0" applyFont="1" applyFill="1" applyAlignment="1"/>
    <xf numFmtId="0" fontId="5" fillId="4" borderId="2" xfId="0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 applyProtection="1">
      <alignment horizontal="center" vertical="center"/>
      <protection hidden="1"/>
    </xf>
    <xf numFmtId="1" fontId="6" fillId="4" borderId="2" xfId="0" applyNumberFormat="1" applyFont="1" applyFill="1" applyBorder="1" applyAlignment="1">
      <alignment horizontal="center"/>
    </xf>
    <xf numFmtId="0" fontId="5" fillId="4" borderId="0" xfId="0" applyFont="1" applyFill="1" applyAlignment="1" applyProtection="1">
      <protection locked="0"/>
    </xf>
    <xf numFmtId="0" fontId="11" fillId="5" borderId="0" xfId="0" applyFont="1" applyFill="1" applyAlignment="1"/>
    <xf numFmtId="0" fontId="5" fillId="0" borderId="2" xfId="0" applyFont="1" applyFill="1" applyBorder="1" applyAlignment="1" applyProtection="1">
      <protection locked="0"/>
    </xf>
    <xf numFmtId="0" fontId="9" fillId="6" borderId="2" xfId="0" applyFont="1" applyFill="1" applyBorder="1" applyAlignment="1"/>
    <xf numFmtId="0" fontId="5" fillId="6" borderId="2" xfId="0" applyFont="1" applyFill="1" applyBorder="1" applyAlignment="1" applyProtection="1">
      <alignment horizontal="center"/>
      <protection locked="0"/>
    </xf>
    <xf numFmtId="0" fontId="5" fillId="6" borderId="2" xfId="0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 applyProtection="1">
      <alignment horizontal="center" vertical="center"/>
      <protection hidden="1"/>
    </xf>
    <xf numFmtId="165" fontId="5" fillId="6" borderId="2" xfId="0" applyNumberFormat="1" applyFont="1" applyFill="1" applyBorder="1" applyAlignment="1" applyProtection="1">
      <alignment horizontal="center" vertical="center"/>
      <protection hidden="1"/>
    </xf>
    <xf numFmtId="1" fontId="6" fillId="6" borderId="2" xfId="0" applyNumberFormat="1" applyFont="1" applyFill="1" applyBorder="1" applyAlignment="1">
      <alignment horizontal="center"/>
    </xf>
    <xf numFmtId="0" fontId="10" fillId="6" borderId="2" xfId="0" applyFont="1" applyFill="1" applyBorder="1" applyAlignment="1" applyProtection="1">
      <alignment horizontal="center"/>
      <protection locked="0"/>
    </xf>
    <xf numFmtId="0" fontId="6" fillId="6" borderId="2" xfId="0" applyFont="1" applyFill="1" applyBorder="1" applyAlignment="1">
      <alignment horizontal="center"/>
    </xf>
    <xf numFmtId="0" fontId="5" fillId="7" borderId="2" xfId="0" applyFont="1" applyFill="1" applyBorder="1" applyAlignment="1" applyProtection="1">
      <alignment horizontal="center"/>
      <protection locked="0"/>
    </xf>
    <xf numFmtId="0" fontId="9" fillId="7" borderId="2" xfId="0" applyFont="1" applyFill="1" applyBorder="1" applyAlignment="1"/>
    <xf numFmtId="0" fontId="5" fillId="7" borderId="2" xfId="0" applyFont="1" applyFill="1" applyBorder="1" applyAlignment="1">
      <alignment horizontal="center" vertical="center"/>
    </xf>
    <xf numFmtId="1" fontId="5" fillId="7" borderId="2" xfId="0" applyNumberFormat="1" applyFont="1" applyFill="1" applyBorder="1" applyAlignment="1" applyProtection="1">
      <alignment horizontal="center" vertical="center"/>
      <protection hidden="1"/>
    </xf>
    <xf numFmtId="165" fontId="5" fillId="7" borderId="2" xfId="0" applyNumberFormat="1" applyFont="1" applyFill="1" applyBorder="1" applyAlignment="1" applyProtection="1">
      <alignment horizontal="center" vertical="center"/>
      <protection hidden="1"/>
    </xf>
    <xf numFmtId="1" fontId="6" fillId="7" borderId="2" xfId="0" applyNumberFormat="1" applyFont="1" applyFill="1" applyBorder="1" applyAlignment="1">
      <alignment horizontal="center"/>
    </xf>
    <xf numFmtId="0" fontId="5" fillId="7" borderId="0" xfId="0" applyFont="1" applyFill="1" applyAlignment="1" applyProtection="1">
      <protection locked="0"/>
    </xf>
    <xf numFmtId="0" fontId="11" fillId="7" borderId="0" xfId="0" applyFont="1" applyFill="1" applyAlignment="1"/>
    <xf numFmtId="0" fontId="0" fillId="7" borderId="0" xfId="0" applyFill="1">
      <alignment vertical="center"/>
    </xf>
    <xf numFmtId="0" fontId="5" fillId="8" borderId="2" xfId="0" applyFont="1" applyFill="1" applyBorder="1" applyAlignment="1" applyProtection="1">
      <alignment horizontal="center"/>
      <protection locked="0"/>
    </xf>
    <xf numFmtId="0" fontId="5" fillId="8" borderId="2" xfId="0" applyFont="1" applyFill="1" applyBorder="1" applyAlignment="1">
      <alignment horizontal="center" vertical="center"/>
    </xf>
    <xf numFmtId="1" fontId="5" fillId="8" borderId="2" xfId="0" applyNumberFormat="1" applyFont="1" applyFill="1" applyBorder="1" applyAlignment="1" applyProtection="1">
      <alignment horizontal="center" vertical="center"/>
      <protection hidden="1"/>
    </xf>
    <xf numFmtId="0" fontId="9" fillId="8" borderId="2" xfId="0" applyFont="1" applyFill="1" applyBorder="1" applyAlignment="1"/>
    <xf numFmtId="165" fontId="5" fillId="8" borderId="2" xfId="0" applyNumberFormat="1" applyFont="1" applyFill="1" applyBorder="1" applyAlignment="1" applyProtection="1">
      <alignment horizontal="center" vertical="center"/>
      <protection hidden="1"/>
    </xf>
    <xf numFmtId="1" fontId="6" fillId="8" borderId="2" xfId="0" applyNumberFormat="1" applyFont="1" applyFill="1" applyBorder="1" applyAlignment="1">
      <alignment horizontal="center"/>
    </xf>
    <xf numFmtId="0" fontId="5" fillId="8" borderId="0" xfId="0" applyFont="1" applyFill="1" applyAlignment="1" applyProtection="1">
      <protection locked="0"/>
    </xf>
    <xf numFmtId="0" fontId="11" fillId="8" borderId="0" xfId="0" applyFont="1" applyFill="1" applyAlignment="1"/>
    <xf numFmtId="0" fontId="0" fillId="8" borderId="0" xfId="0" applyFill="1">
      <alignment vertical="center"/>
    </xf>
    <xf numFmtId="0" fontId="5" fillId="9" borderId="2" xfId="0" applyFont="1" applyFill="1" applyBorder="1" applyAlignment="1" applyProtection="1">
      <alignment horizontal="center"/>
      <protection locked="0"/>
    </xf>
    <xf numFmtId="0" fontId="9" fillId="9" borderId="2" xfId="0" applyFont="1" applyFill="1" applyBorder="1" applyAlignment="1"/>
    <xf numFmtId="0" fontId="5" fillId="9" borderId="2" xfId="0" applyFont="1" applyFill="1" applyBorder="1" applyAlignment="1">
      <alignment horizontal="center" vertical="center"/>
    </xf>
    <xf numFmtId="1" fontId="5" fillId="9" borderId="2" xfId="0" applyNumberFormat="1" applyFont="1" applyFill="1" applyBorder="1" applyAlignment="1" applyProtection="1">
      <alignment horizontal="center" vertical="center"/>
      <protection hidden="1"/>
    </xf>
    <xf numFmtId="1" fontId="4" fillId="10" borderId="1" xfId="0" applyNumberFormat="1" applyFont="1" applyFill="1" applyBorder="1" applyAlignment="1" applyProtection="1">
      <alignment horizontal="center" shrinkToFit="1"/>
      <protection locked="0"/>
    </xf>
    <xf numFmtId="1" fontId="4" fillId="10" borderId="1" xfId="0" applyNumberFormat="1" applyFont="1" applyFill="1" applyBorder="1" applyAlignment="1" applyProtection="1">
      <alignment horizontal="center"/>
      <protection locked="0"/>
    </xf>
    <xf numFmtId="1" fontId="7" fillId="10" borderId="1" xfId="0" applyNumberFormat="1" applyFont="1" applyFill="1" applyBorder="1" applyAlignment="1" applyProtection="1">
      <alignment horizontal="left" shrinkToFit="1"/>
      <protection locked="0"/>
    </xf>
    <xf numFmtId="0" fontId="8" fillId="10" borderId="1" xfId="0" applyFont="1" applyFill="1" applyBorder="1" applyAlignment="1" applyProtection="1">
      <alignment horizontal="center" vertical="center"/>
      <protection hidden="1"/>
    </xf>
    <xf numFmtId="0" fontId="6" fillId="10" borderId="1" xfId="0" applyFont="1" applyFill="1" applyBorder="1" applyAlignment="1" applyProtection="1">
      <alignment horizontal="center"/>
      <protection locked="0"/>
    </xf>
    <xf numFmtId="1" fontId="4" fillId="10" borderId="1" xfId="0" applyNumberFormat="1" applyFont="1" applyFill="1" applyBorder="1" applyAlignment="1">
      <alignment horizontal="center"/>
    </xf>
    <xf numFmtId="1" fontId="4" fillId="10" borderId="4" xfId="0" applyNumberFormat="1" applyFont="1" applyFill="1" applyBorder="1" applyAlignment="1" applyProtection="1">
      <alignment horizontal="left" shrinkToFit="1"/>
      <protection locked="0"/>
    </xf>
    <xf numFmtId="1" fontId="5" fillId="11" borderId="2" xfId="0" applyNumberFormat="1" applyFont="1" applyFill="1" applyBorder="1" applyAlignment="1" applyProtection="1">
      <alignment horizontal="center" vertical="center"/>
      <protection hidden="1"/>
    </xf>
    <xf numFmtId="0" fontId="12" fillId="3" borderId="1" xfId="1" applyFont="1" applyFill="1" applyBorder="1" applyAlignment="1">
      <alignment horizontal="left" vertical="center" wrapText="1" indent="1"/>
    </xf>
    <xf numFmtId="0" fontId="12" fillId="12" borderId="1" xfId="1" applyFont="1" applyFill="1" applyBorder="1" applyAlignment="1">
      <alignment horizontal="left" vertical="center" wrapText="1" indent="1"/>
    </xf>
    <xf numFmtId="0" fontId="12" fillId="13" borderId="1" xfId="1" applyFont="1" applyFill="1" applyBorder="1" applyAlignment="1">
      <alignment horizontal="left" vertical="center" wrapText="1" indent="1"/>
    </xf>
    <xf numFmtId="0" fontId="12" fillId="14" borderId="1" xfId="1" applyFont="1" applyFill="1" applyBorder="1" applyAlignment="1">
      <alignment horizontal="left" vertical="center" wrapText="1" indent="1"/>
    </xf>
    <xf numFmtId="0" fontId="12" fillId="3" borderId="1" xfId="1" applyFont="1" applyFill="1" applyBorder="1" applyAlignment="1">
      <alignment horizontal="left" vertical="center" wrapText="1" indent="1"/>
    </xf>
    <xf numFmtId="0" fontId="12" fillId="12" borderId="1" xfId="1" applyFont="1" applyFill="1" applyBorder="1" applyAlignment="1">
      <alignment horizontal="left" vertical="center" wrapText="1" indent="1"/>
    </xf>
    <xf numFmtId="0" fontId="12" fillId="13" borderId="1" xfId="1" applyFont="1" applyFill="1" applyBorder="1" applyAlignment="1">
      <alignment horizontal="left" vertical="center" wrapText="1" indent="1"/>
    </xf>
    <xf numFmtId="0" fontId="12" fillId="14" borderId="1" xfId="1" applyFont="1" applyFill="1" applyBorder="1" applyAlignment="1">
      <alignment horizontal="left" vertical="center" wrapText="1" indent="1"/>
    </xf>
    <xf numFmtId="0" fontId="12" fillId="3" borderId="1" xfId="1" applyFont="1" applyFill="1" applyBorder="1" applyAlignment="1">
      <alignment horizontal="left" vertical="center" wrapText="1" indent="1"/>
    </xf>
    <xf numFmtId="0" fontId="12" fillId="12" borderId="1" xfId="1" applyFont="1" applyFill="1" applyBorder="1" applyAlignment="1">
      <alignment horizontal="left" vertical="center" wrapText="1" indent="1"/>
    </xf>
    <xf numFmtId="0" fontId="12" fillId="13" borderId="1" xfId="1" applyFont="1" applyFill="1" applyBorder="1" applyAlignment="1">
      <alignment horizontal="left" vertical="center" wrapText="1" indent="1"/>
    </xf>
    <xf numFmtId="0" fontId="12" fillId="14" borderId="1" xfId="1" applyFont="1" applyFill="1" applyBorder="1" applyAlignment="1">
      <alignment horizontal="left" vertical="center" wrapText="1" indent="1"/>
    </xf>
    <xf numFmtId="0" fontId="9" fillId="9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 textRotation="90"/>
      <protection locked="0"/>
    </xf>
    <xf numFmtId="0" fontId="6" fillId="2" borderId="2" xfId="0" applyFont="1" applyFill="1" applyBorder="1" applyAlignment="1" applyProtection="1">
      <alignment horizontal="center" shrinkToFit="1"/>
      <protection locked="0"/>
    </xf>
    <xf numFmtId="164" fontId="7" fillId="10" borderId="5" xfId="0" applyNumberFormat="1" applyFont="1" applyFill="1" applyBorder="1" applyAlignment="1">
      <alignment horizontal="center"/>
    </xf>
    <xf numFmtId="164" fontId="7" fillId="10" borderId="6" xfId="0" applyNumberFormat="1" applyFont="1" applyFill="1" applyBorder="1" applyAlignment="1">
      <alignment horizontal="center"/>
    </xf>
    <xf numFmtId="164" fontId="7" fillId="10" borderId="7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658"/>
  <sheetViews>
    <sheetView tabSelected="1" topLeftCell="A10" zoomScaleNormal="100" workbookViewId="0">
      <pane xSplit="975" activePane="topRight"/>
      <selection activeCell="A158" sqref="A158:XFD158"/>
      <selection pane="topRight" activeCell="K163" sqref="K163"/>
    </sheetView>
  </sheetViews>
  <sheetFormatPr defaultColWidth="10" defaultRowHeight="15"/>
  <cols>
    <col min="1" max="1" width="5.5703125" bestFit="1" customWidth="1"/>
    <col min="2" max="2" width="49.28515625" customWidth="1"/>
    <col min="3" max="3" width="6.85546875" bestFit="1" customWidth="1"/>
    <col min="4" max="4" width="3.7109375" bestFit="1" customWidth="1"/>
    <col min="5" max="5" width="5.140625" bestFit="1" customWidth="1"/>
    <col min="6" max="6" width="3.7109375" bestFit="1" customWidth="1"/>
    <col min="7" max="7" width="7" hidden="1" customWidth="1"/>
    <col min="8" max="9" width="3.7109375" hidden="1" customWidth="1"/>
    <col min="10" max="10" width="4.85546875" customWidth="1"/>
    <col min="11" max="11" width="3.7109375" bestFit="1" customWidth="1"/>
    <col min="12" max="12" width="6" hidden="1" customWidth="1"/>
    <col min="13" max="14" width="3.7109375" bestFit="1" customWidth="1"/>
    <col min="15" max="15" width="4.140625" hidden="1" customWidth="1"/>
    <col min="16" max="17" width="3.7109375" hidden="1" customWidth="1"/>
    <col min="18" max="19" width="3.7109375" bestFit="1" customWidth="1"/>
    <col min="20" max="20" width="4" hidden="1" customWidth="1"/>
    <col min="21" max="22" width="3.7109375" hidden="1" customWidth="1"/>
    <col min="23" max="24" width="3.7109375" bestFit="1" customWidth="1"/>
    <col min="25" max="25" width="4" hidden="1" customWidth="1"/>
    <col min="26" max="27" width="3.7109375" bestFit="1" customWidth="1"/>
    <col min="28" max="28" width="4.42578125" hidden="1" customWidth="1"/>
    <col min="29" max="30" width="3.7109375" bestFit="1" customWidth="1"/>
    <col min="31" max="31" width="5.7109375" hidden="1" customWidth="1"/>
    <col min="32" max="33" width="3.7109375" bestFit="1" customWidth="1"/>
    <col min="34" max="34" width="5.28515625" hidden="1" customWidth="1"/>
    <col min="35" max="35" width="5" bestFit="1" customWidth="1"/>
    <col min="36" max="36" width="3.7109375" bestFit="1" customWidth="1"/>
    <col min="37" max="37" width="5.42578125" hidden="1" customWidth="1"/>
    <col min="38" max="39" width="3.7109375" bestFit="1" customWidth="1"/>
    <col min="40" max="40" width="4.42578125" hidden="1" customWidth="1"/>
    <col min="41" max="41" width="3.7109375" bestFit="1" customWidth="1"/>
    <col min="42" max="42" width="6.42578125" bestFit="1" customWidth="1"/>
    <col min="43" max="43" width="3.7109375" bestFit="1" customWidth="1"/>
    <col min="44" max="45" width="0" hidden="1" customWidth="1"/>
  </cols>
  <sheetData>
    <row r="1" spans="1:45" ht="18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1"/>
      <c r="AS1" s="1"/>
    </row>
    <row r="2" spans="1:45" ht="18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1"/>
      <c r="AS2" s="1"/>
    </row>
    <row r="3" spans="1:45" ht="18">
      <c r="A3" s="70" t="s">
        <v>175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1"/>
      <c r="AS3" s="1"/>
    </row>
    <row r="4" spans="1:45" ht="18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1"/>
      <c r="AS4" s="1"/>
    </row>
    <row r="5" spans="1:45" ht="15.75">
      <c r="A5" s="3"/>
      <c r="B5" s="48"/>
      <c r="C5" s="49" t="s">
        <v>3</v>
      </c>
      <c r="D5" s="49" t="s">
        <v>4</v>
      </c>
      <c r="E5" s="49" t="s">
        <v>5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2"/>
      <c r="AS5" s="2"/>
    </row>
    <row r="6" spans="1:45" ht="15.75">
      <c r="A6" s="3"/>
      <c r="B6" s="50" t="s">
        <v>6</v>
      </c>
      <c r="C6" s="51">
        <f>COUNTIF(AP17:AP153,"I")</f>
        <v>69</v>
      </c>
      <c r="D6" s="51">
        <f>IF(COUNTIF($C$17:$C$153,"")=1000,"",COUNTIFS($C$17:$C$153,"M",$AP$17:$AP$153,"=I"))</f>
        <v>0</v>
      </c>
      <c r="E6" s="52">
        <f t="shared" ref="E6:E12" si="0">SUM(C6:D6)</f>
        <v>69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2"/>
      <c r="AS6" s="2"/>
    </row>
    <row r="7" spans="1:45" ht="15.75">
      <c r="A7" s="3"/>
      <c r="B7" s="50" t="s">
        <v>7</v>
      </c>
      <c r="C7" s="51">
        <f>COUNTIF(AP17:AP153,"II")</f>
        <v>22</v>
      </c>
      <c r="D7" s="51">
        <f>IF(COUNTIF($C$17:$C$153,"")=1000,"",COUNTIFS($C$17:$C$153,"M",$AP$17:$AP$153,"=II"))</f>
        <v>0</v>
      </c>
      <c r="E7" s="52">
        <f t="shared" si="0"/>
        <v>22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2"/>
      <c r="AS7" s="2"/>
    </row>
    <row r="8" spans="1:45" ht="15.75">
      <c r="A8" s="3"/>
      <c r="B8" s="50" t="s">
        <v>8</v>
      </c>
      <c r="C8" s="51">
        <f>COUNTIF(AP17:AP153,"III")</f>
        <v>22</v>
      </c>
      <c r="D8" s="51">
        <f>IF(COUNTIF($C$17:$C$153,"")=1000,"",COUNTIFS($C$17:$C$153,"M",$AP$17:$AP$153,"=III"))</f>
        <v>0</v>
      </c>
      <c r="E8" s="52">
        <f t="shared" si="0"/>
        <v>22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2"/>
      <c r="AS8" s="2"/>
    </row>
    <row r="9" spans="1:45" ht="15.75">
      <c r="A9" s="3"/>
      <c r="B9" s="50" t="s">
        <v>9</v>
      </c>
      <c r="C9" s="51">
        <f>COUNTIF(AP17:AP153,"IV")</f>
        <v>10</v>
      </c>
      <c r="D9" s="51">
        <f>IF(COUNTIF($C$17:$C$153,"")=1000,"",COUNTIFS($C$17:$C$153,"M",$AP$17:$AP$153,"=IV"))</f>
        <v>0</v>
      </c>
      <c r="E9" s="52">
        <f t="shared" si="0"/>
        <v>10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2"/>
      <c r="AS9" s="2"/>
    </row>
    <row r="10" spans="1:45" ht="15.75">
      <c r="A10" s="3"/>
      <c r="B10" s="50" t="s">
        <v>10</v>
      </c>
      <c r="C10" s="51">
        <f>COUNTIF(AP17:AP153,"FLD")</f>
        <v>14</v>
      </c>
      <c r="D10" s="51">
        <f>IF(COUNTIF($C$17:$C$153,"")=1000,"",COUNTIFS($C$17:$C$153,"M",$AP$17:$AP$153,"=FLD"))</f>
        <v>0</v>
      </c>
      <c r="E10" s="52">
        <f t="shared" si="0"/>
        <v>14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2"/>
      <c r="AS10" s="2"/>
    </row>
    <row r="11" spans="1:45" ht="15.75">
      <c r="A11" s="3"/>
      <c r="B11" s="50" t="s">
        <v>11</v>
      </c>
      <c r="C11" s="51">
        <f>COUNTIF(AP17:AP153,"INCO")</f>
        <v>0</v>
      </c>
      <c r="D11" s="51">
        <f>IF(COUNTIF($C$17:$C$153,"")=1000,"",COUNTIFS($C$17:$C$153,"M",$AP$17:$AP$153,"=INCO"))</f>
        <v>0</v>
      </c>
      <c r="E11" s="52">
        <f t="shared" si="0"/>
        <v>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2"/>
      <c r="AS11" s="2"/>
    </row>
    <row r="12" spans="1:45" ht="15.75">
      <c r="A12" s="3"/>
      <c r="B12" s="50" t="s">
        <v>12</v>
      </c>
      <c r="C12" s="51">
        <f>COUNTIF(AP17:AP153,"ABS")</f>
        <v>0</v>
      </c>
      <c r="D12" s="51">
        <f>IF(COUNTIF($C$17:$C$153,"")=1000,"",COUNTIFS($C$17:$C$153,"M",$AP$17:$AP$153,"=ABS"))</f>
        <v>0</v>
      </c>
      <c r="E12" s="52">
        <f t="shared" si="0"/>
        <v>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2"/>
      <c r="AS12" s="2"/>
    </row>
    <row r="13" spans="1:45" ht="15.75">
      <c r="A13" s="3"/>
      <c r="B13" s="50" t="s">
        <v>13</v>
      </c>
      <c r="C13" s="53">
        <f>SUM(C6:C12)</f>
        <v>137</v>
      </c>
      <c r="D13" s="53">
        <f>SUM(D6:D12)</f>
        <v>0</v>
      </c>
      <c r="E13" s="53">
        <f>SUM(E6:E12)</f>
        <v>137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2"/>
      <c r="AS13" s="2"/>
    </row>
    <row r="14" spans="1:45" ht="15.75">
      <c r="A14" s="3"/>
      <c r="B14" s="54"/>
      <c r="C14" s="75"/>
      <c r="D14" s="76"/>
      <c r="E14" s="77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2"/>
      <c r="AS14" s="2"/>
    </row>
    <row r="15" spans="1:45" ht="109.5" customHeight="1">
      <c r="A15" s="71" t="s">
        <v>14</v>
      </c>
      <c r="B15" s="74" t="s">
        <v>15</v>
      </c>
      <c r="C15" s="73" t="s">
        <v>123</v>
      </c>
      <c r="D15" s="73" t="s">
        <v>124</v>
      </c>
      <c r="E15" s="73" t="s">
        <v>16</v>
      </c>
      <c r="F15" s="73"/>
      <c r="G15" s="73"/>
      <c r="H15" s="73" t="s">
        <v>17</v>
      </c>
      <c r="I15" s="73"/>
      <c r="J15" s="73"/>
      <c r="K15" s="73"/>
      <c r="L15" s="73"/>
      <c r="M15" s="73" t="s">
        <v>32</v>
      </c>
      <c r="N15" s="73"/>
      <c r="O15" s="73"/>
      <c r="P15" s="73" t="s">
        <v>18</v>
      </c>
      <c r="Q15" s="73"/>
      <c r="R15" s="73"/>
      <c r="S15" s="73"/>
      <c r="T15" s="73"/>
      <c r="U15" s="73" t="s">
        <v>19</v>
      </c>
      <c r="V15" s="73"/>
      <c r="W15" s="73"/>
      <c r="X15" s="73"/>
      <c r="Y15" s="73"/>
      <c r="Z15" s="73" t="s">
        <v>20</v>
      </c>
      <c r="AA15" s="73"/>
      <c r="AB15" s="73"/>
      <c r="AC15" s="73" t="s">
        <v>21</v>
      </c>
      <c r="AD15" s="73"/>
      <c r="AE15" s="73"/>
      <c r="AF15" s="73" t="s">
        <v>22</v>
      </c>
      <c r="AG15" s="73"/>
      <c r="AH15" s="73"/>
      <c r="AI15" s="73" t="s">
        <v>23</v>
      </c>
      <c r="AJ15" s="73"/>
      <c r="AK15" s="73"/>
      <c r="AL15" s="73" t="s">
        <v>33</v>
      </c>
      <c r="AM15" s="73"/>
      <c r="AN15" s="73"/>
      <c r="AO15" s="73" t="s">
        <v>24</v>
      </c>
      <c r="AP15" s="73" t="s">
        <v>25</v>
      </c>
      <c r="AQ15" s="73" t="s">
        <v>26</v>
      </c>
      <c r="AR15" s="17"/>
      <c r="AS15" s="2">
        <f>AVERAGE(AR17:AR654)</f>
        <v>2.0882352941176472</v>
      </c>
    </row>
    <row r="16" spans="1:45" ht="51.75">
      <c r="A16" s="72"/>
      <c r="B16" s="74"/>
      <c r="C16" s="73"/>
      <c r="D16" s="73"/>
      <c r="E16" s="4" t="s">
        <v>27</v>
      </c>
      <c r="F16" s="4" t="s">
        <v>28</v>
      </c>
      <c r="G16" s="4" t="s">
        <v>29</v>
      </c>
      <c r="H16" s="4" t="s">
        <v>30</v>
      </c>
      <c r="I16" s="4" t="s">
        <v>31</v>
      </c>
      <c r="J16" s="4" t="s">
        <v>27</v>
      </c>
      <c r="K16" s="4" t="s">
        <v>28</v>
      </c>
      <c r="L16" s="4" t="s">
        <v>29</v>
      </c>
      <c r="M16" s="4" t="s">
        <v>27</v>
      </c>
      <c r="N16" s="4" t="s">
        <v>28</v>
      </c>
      <c r="O16" s="4" t="s">
        <v>29</v>
      </c>
      <c r="P16" s="4" t="s">
        <v>30</v>
      </c>
      <c r="Q16" s="4" t="s">
        <v>31</v>
      </c>
      <c r="R16" s="4" t="s">
        <v>27</v>
      </c>
      <c r="S16" s="4" t="s">
        <v>28</v>
      </c>
      <c r="T16" s="4" t="s">
        <v>29</v>
      </c>
      <c r="U16" s="4" t="s">
        <v>30</v>
      </c>
      <c r="V16" s="4" t="s">
        <v>31</v>
      </c>
      <c r="W16" s="4" t="s">
        <v>27</v>
      </c>
      <c r="X16" s="4" t="s">
        <v>28</v>
      </c>
      <c r="Y16" s="4" t="s">
        <v>29</v>
      </c>
      <c r="Z16" s="4" t="s">
        <v>27</v>
      </c>
      <c r="AA16" s="4" t="s">
        <v>28</v>
      </c>
      <c r="AB16" s="4" t="s">
        <v>29</v>
      </c>
      <c r="AC16" s="4" t="s">
        <v>27</v>
      </c>
      <c r="AD16" s="4" t="s">
        <v>28</v>
      </c>
      <c r="AE16" s="4" t="s">
        <v>29</v>
      </c>
      <c r="AF16" s="4" t="s">
        <v>27</v>
      </c>
      <c r="AG16" s="4" t="s">
        <v>28</v>
      </c>
      <c r="AH16" s="4" t="s">
        <v>29</v>
      </c>
      <c r="AI16" s="4" t="s">
        <v>27</v>
      </c>
      <c r="AJ16" s="4" t="s">
        <v>28</v>
      </c>
      <c r="AK16" s="4" t="s">
        <v>29</v>
      </c>
      <c r="AL16" s="4" t="s">
        <v>27</v>
      </c>
      <c r="AM16" s="4" t="s">
        <v>28</v>
      </c>
      <c r="AN16" s="4" t="s">
        <v>29</v>
      </c>
      <c r="AO16" s="73"/>
      <c r="AP16" s="73"/>
      <c r="AQ16" s="73"/>
      <c r="AR16" s="17"/>
      <c r="AS16" s="2"/>
    </row>
    <row r="17" spans="1:45">
      <c r="A17" s="5">
        <v>1</v>
      </c>
      <c r="B17" s="56" t="s">
        <v>34</v>
      </c>
      <c r="C17" s="57" t="s">
        <v>35</v>
      </c>
      <c r="D17" s="69" t="s">
        <v>3</v>
      </c>
      <c r="E17" s="44">
        <v>57</v>
      </c>
      <c r="F17" s="46" t="str">
        <f t="shared" ref="F17:F42" si="1">IF(E17&lt;1," ",IF(E17&gt;100,"",IF(E17&gt;=79.5,"A",IF(E17&gt;=69.5,"B",IF(E17&gt;=59.5,"C",IF(E17&gt;=49.5,"D",IF(E17&gt;=39.5,"E",IF(E17&gt;=34.5,"S","F"))))))))</f>
        <v>D</v>
      </c>
      <c r="G17" s="46">
        <f t="shared" ref="G17:G42" si="2">IF(F17="A",1,IF(F17="B",2,IF(F17="C",3,IF(F17="D",4,IF(F17="E",5,IF(F17="S",6,IF(F17="F",7," ")))))))</f>
        <v>4</v>
      </c>
      <c r="H17" s="44">
        <v>70</v>
      </c>
      <c r="I17" s="46">
        <v>71</v>
      </c>
      <c r="J17" s="47">
        <f t="shared" ref="J17:J42" si="3">IF(COUNTIF(H17:I17,"")=2,"",SUM(H17:I17)/2)</f>
        <v>70.5</v>
      </c>
      <c r="K17" s="46" t="str">
        <f t="shared" ref="K17:K42" si="4">IF(J17&lt;1," ",IF(J17&gt;100,"",IF(J17&gt;=79.5,"A",IF(J17&gt;=69.5,"B",IF(J17&gt;=59.5,"C",IF(J17&gt;=49.5,"D",IF(J17&gt;=39.5,"E",IF(J17&gt;=34.5,"S","F"))))))))</f>
        <v>B</v>
      </c>
      <c r="L17" s="46">
        <f t="shared" ref="L17:L42" si="5">IF(K17="A",1,IF(K17="B",2,IF(K17="C",3,IF(K17="D",4,IF(K17="E",5,IF(K17="S",6,IF(K17="F",7," ")))))))</f>
        <v>2</v>
      </c>
      <c r="M17" s="47">
        <v>33</v>
      </c>
      <c r="N17" s="46" t="str">
        <f t="shared" ref="N17:N42" si="6">IF(M17&lt;1," ",IF(M17&gt;100,"",IF(M17&gt;=79.5,"A",IF(M17&gt;=69.5,"B",IF(M17&gt;=59.5,"C",IF(M17&gt;=49.5,"D",IF(M17&gt;=39.5,"E",IF(M17&gt;=34.5,"S","F"))))))))</f>
        <v>F</v>
      </c>
      <c r="O17" s="46">
        <f t="shared" ref="O17:O42" si="7">IF(N17="A",1,IF(N17="B",2,IF(N17="C",3,IF(N17="D",4,IF(N17="E",5,IF(N17="S",6,IF(N17="F",7," ")))))))</f>
        <v>7</v>
      </c>
      <c r="P17" s="44"/>
      <c r="Q17" s="46"/>
      <c r="R17" s="47" t="str">
        <f t="shared" ref="R17:R34" si="8">IF(COUNTIF(P17:Q17,"")=2,"",SUM(P17:Q17)/2)</f>
        <v/>
      </c>
      <c r="S17" s="46" t="str">
        <f t="shared" ref="S17:S42" si="9">IF(R17&lt;1," ",IF(R17&gt;100,"",IF(R17&gt;=79.5,"A",IF(R17&gt;=69.5,"B",IF(R17&gt;=59.5,"C",IF(R17&gt;=49.5,"D",IF(R17&gt;=39.5,"E",IF(R17&gt;=34.5,"S","F"))))))))</f>
        <v/>
      </c>
      <c r="T17" s="46" t="str">
        <f t="shared" ref="T17:T42" si="10">IF(S17="A",1,IF(S17="B",2,IF(S17="C",3,IF(S17="D",4,IF(S17="E",5,IF(S17="S",6,IF(S17="F",7," ")))))))</f>
        <v xml:space="preserve"> </v>
      </c>
      <c r="U17" s="44">
        <v>48</v>
      </c>
      <c r="V17" s="46">
        <v>72</v>
      </c>
      <c r="W17" s="47">
        <f t="shared" ref="W17:W42" si="11">IF(COUNTIF(U17:V17,"")=2,"",SUM(U17:V17)/2)</f>
        <v>60</v>
      </c>
      <c r="X17" s="46" t="str">
        <f t="shared" ref="X17:X42" si="12">IF(W17&lt;1," ",IF(W17&gt;100,"",IF(W17&gt;=79.5,"A",IF(W17&gt;=69.5,"B",IF(W17&gt;=59.5,"C",IF(W17&gt;=49.5,"D",IF(W17&gt;=39.5,"E",IF(W17&gt;=34.5,"S","F"))))))))</f>
        <v>C</v>
      </c>
      <c r="Y17" s="46">
        <f t="shared" ref="Y17:Y42" si="13">IF(X17="A",1,IF(X17="B",2,IF(X17="C",3,IF(X17="D",4,IF(X17="E",5,IF(X17="S",6,IF(X17="F",7," ")))))))</f>
        <v>3</v>
      </c>
      <c r="Z17" s="45"/>
      <c r="AA17" s="46" t="str">
        <f t="shared" ref="AA17:AA42" si="14">IF(Z17&lt;1," ",IF(Z17&gt;100,"",IF(Z17&gt;=79.5,"A",IF(Z17&gt;=69.5,"B",IF(Z17&gt;=59.5,"C",IF(Z17&gt;=49.5,"D",IF(Z17&gt;=39.5,"E",IF(Z17&gt;=34.5,"S","F"))))))))</f>
        <v xml:space="preserve"> </v>
      </c>
      <c r="AB17" s="46" t="str">
        <f t="shared" ref="AB17:AB42" si="15">IF(AA17="A",1,IF(AA17="B",2,IF(AA17="C",3,IF(AA17="D",4,IF(AA17="E",5,IF(AA17="S",6,IF(AA17="F",7," ")))))))</f>
        <v xml:space="preserve"> </v>
      </c>
      <c r="AC17" s="45"/>
      <c r="AD17" s="46" t="str">
        <f t="shared" ref="AD17:AD42" si="16">IF(AC17&lt;1," ",IF(AC17&gt;100,"",IF(AC17&gt;=79.5,"A",IF(AC17&gt;=69.5,"B",IF(AC17&gt;=59.5,"C",IF(AC17&gt;=49.5,"D",IF(AC17&gt;=39.5,"E",IF(AC17&gt;=34.5,"S","F"))))))))</f>
        <v xml:space="preserve"> </v>
      </c>
      <c r="AE17" s="46" t="str">
        <f t="shared" ref="AE17:AE42" si="17">IF(AD17="A",1,IF(AD17="B",2,IF(AD17="C",3,IF(AD17="D",4,IF(AD17="E",5,IF(AD17="S",6,IF(AD17="F",7," ")))))))</f>
        <v xml:space="preserve"> </v>
      </c>
      <c r="AF17" s="45"/>
      <c r="AG17" s="46" t="str">
        <f t="shared" ref="AG17:AG42" si="18">IF(AF17&lt;1," ",IF(AF17&gt;100,"",IF(AF17&gt;=79.5,"A",IF(AF17&gt;=69.5,"B",IF(AF17&gt;=59.5,"C",IF(AF17&gt;=49.5,"D",IF(AF17&gt;=39.5,"E",IF(AF17&gt;=34.5,"S","F"))))))))</f>
        <v xml:space="preserve"> </v>
      </c>
      <c r="AH17" s="46" t="str">
        <f t="shared" ref="AH17:AH42" si="19">IF(AG17="A",1,IF(AG17="B",2,IF(AG17="C",3,IF(AG17="D",4,IF(AG17="E",5,IF(AG17="S",6,IF(AG17="F",7," ")))))))</f>
        <v xml:space="preserve"> </v>
      </c>
      <c r="AI17" s="45"/>
      <c r="AJ17" s="6" t="str">
        <f t="shared" ref="AJ17:AJ42" si="20">IF(AI17&lt;1," ",IF(AI17&gt;100,"",IF(AI17&gt;=79.5,"A",IF(AI17&gt;=69.5,"B",IF(AI17&gt;=59.5,"C",IF(AI17&gt;=49.5,"D",IF(AI17&gt;=39.5,"E",IF(AI17&gt;=34.5,"S","F"))))))))</f>
        <v xml:space="preserve"> </v>
      </c>
      <c r="AK17" s="6" t="str">
        <f t="shared" ref="AK17:AK42" si="21">IF(AJ17="A",1,IF(AJ17="B",2,IF(AJ17="C",3,IF(AJ17="D",4,IF(AJ17="E",5,IF(AJ17="S",6,IF(AJ17="F",7," ")))))))</f>
        <v xml:space="preserve"> </v>
      </c>
      <c r="AL17" s="7"/>
      <c r="AM17" s="6" t="str">
        <f t="shared" ref="AM17:AM42" si="22">IF(AL17&lt;1," ",IF(AL17&gt;100,"",IF(AL17&gt;=79.5,"A",IF(AL17&gt;=69.5,"B",IF(AL17&gt;=59.5,"C",IF(AL17&gt;=49.5,"D",IF(AL17&gt;=39.5,"E",IF(AL17&gt;=34.5,"S","F"))))))))</f>
        <v xml:space="preserve"> </v>
      </c>
      <c r="AN17" s="6" t="str">
        <f t="shared" ref="AN17:AN42" si="23">IF(AM17="A",1,IF(AM17="B",2,IF(AM17="C",3,IF(AM17="D",4,IF(AM17="E",5,IF(AM17="S",6,IF(AM17="F",7," ")))))))</f>
        <v xml:space="preserve"> </v>
      </c>
      <c r="AO17" s="9">
        <f>IF(COUNT(L17,O17,T17,Y17,AB17,AE17,AH17,AN17, )&lt;1,"",IF(COUNT(L17,O17,T17,Y17,AB17,AE17,AH17,AN17, )&lt;3,"-",IF(COUNT(L17,O17,T17,Y17,AB17,AE17,AH17,AN17,#REF!)&gt;3,"FALSE",SUM(L17,O17,T17,Y17,AB17,AE17,AH17,AN17))))</f>
        <v>12</v>
      </c>
      <c r="AP17" s="24" t="str">
        <f t="shared" ref="AP17:AP42" si="24">IF(AO17="","ABS",IF(AO17="-","INCO",IF(AO17&lt;=9,"I",IF(AO17&lt;=12,"II",IF(AO17&lt;=17,"III",IF(AO17&lt;=19,"IV",IF(AO17&lt;=21,"FLD","FALSE")))))))</f>
        <v>II</v>
      </c>
      <c r="AQ17" s="25">
        <f>COUNT(E17,J17,M17,#REF!,R17,W17,#REF!,Z17,AC17,AF17,AI17,AL17,#REF!,#REF!,#REF!,#REF!)</f>
        <v>4</v>
      </c>
      <c r="AR17" s="6">
        <f t="shared" ref="AR17:AR42" si="25">IF(AP17="I",1,IF(AP17="II",2,IF(AP17="III",3,IF(AP17="IV",4,IF(AP17="FLD",5," ")))))</f>
        <v>2</v>
      </c>
      <c r="AS17" s="2"/>
    </row>
    <row r="18" spans="1:45">
      <c r="A18" s="5">
        <v>2</v>
      </c>
      <c r="B18" s="58" t="s">
        <v>36</v>
      </c>
      <c r="C18" s="59" t="s">
        <v>35</v>
      </c>
      <c r="D18" s="69" t="s">
        <v>3</v>
      </c>
      <c r="E18" s="44">
        <v>53</v>
      </c>
      <c r="F18" s="46" t="str">
        <f t="shared" si="1"/>
        <v>D</v>
      </c>
      <c r="G18" s="46">
        <f t="shared" si="2"/>
        <v>4</v>
      </c>
      <c r="H18" s="44">
        <v>81</v>
      </c>
      <c r="I18" s="46">
        <v>70</v>
      </c>
      <c r="J18" s="47">
        <f t="shared" si="3"/>
        <v>75.5</v>
      </c>
      <c r="K18" s="46" t="str">
        <f t="shared" si="4"/>
        <v>B</v>
      </c>
      <c r="L18" s="46">
        <f t="shared" si="5"/>
        <v>2</v>
      </c>
      <c r="M18" s="47">
        <v>70</v>
      </c>
      <c r="N18" s="46" t="str">
        <f t="shared" si="6"/>
        <v>B</v>
      </c>
      <c r="O18" s="46">
        <f t="shared" si="7"/>
        <v>2</v>
      </c>
      <c r="P18" s="44"/>
      <c r="Q18" s="46"/>
      <c r="R18" s="47" t="str">
        <f t="shared" si="8"/>
        <v/>
      </c>
      <c r="S18" s="46" t="str">
        <f t="shared" si="9"/>
        <v/>
      </c>
      <c r="T18" s="46" t="str">
        <f t="shared" si="10"/>
        <v xml:space="preserve"> </v>
      </c>
      <c r="U18" s="44">
        <v>48</v>
      </c>
      <c r="V18" s="46">
        <v>87</v>
      </c>
      <c r="W18" s="47">
        <f t="shared" si="11"/>
        <v>67.5</v>
      </c>
      <c r="X18" s="46" t="str">
        <f t="shared" si="12"/>
        <v>C</v>
      </c>
      <c r="Y18" s="46">
        <f t="shared" si="13"/>
        <v>3</v>
      </c>
      <c r="Z18" s="45"/>
      <c r="AA18" s="46" t="str">
        <f t="shared" si="14"/>
        <v xml:space="preserve"> </v>
      </c>
      <c r="AB18" s="46" t="str">
        <f t="shared" si="15"/>
        <v xml:space="preserve"> </v>
      </c>
      <c r="AC18" s="45"/>
      <c r="AD18" s="46" t="str">
        <f t="shared" si="16"/>
        <v xml:space="preserve"> </v>
      </c>
      <c r="AE18" s="46" t="str">
        <f t="shared" si="17"/>
        <v xml:space="preserve"> </v>
      </c>
      <c r="AF18" s="45"/>
      <c r="AG18" s="46" t="str">
        <f t="shared" si="18"/>
        <v xml:space="preserve"> </v>
      </c>
      <c r="AH18" s="46" t="str">
        <f t="shared" si="19"/>
        <v xml:space="preserve"> </v>
      </c>
      <c r="AI18" s="45"/>
      <c r="AJ18" s="6" t="str">
        <f t="shared" si="20"/>
        <v xml:space="preserve"> </v>
      </c>
      <c r="AK18" s="6" t="str">
        <f t="shared" si="21"/>
        <v xml:space="preserve"> </v>
      </c>
      <c r="AL18" s="7"/>
      <c r="AM18" s="6" t="str">
        <f t="shared" si="22"/>
        <v xml:space="preserve"> </v>
      </c>
      <c r="AN18" s="6" t="str">
        <f t="shared" si="23"/>
        <v xml:space="preserve"> </v>
      </c>
      <c r="AO18" s="9">
        <f>IF(COUNT(L18,O18,T18,Y18,AB18,AE18,AH18,AN18, )&lt;1,"",IF(COUNT(L18,O18,T18,Y18,AB18,AE18,AH18,AN18, )&lt;3,"-",IF(COUNT(L18,O18,T18,Y18,AB18,AE18,AH18,AN18,#REF!)&gt;3,"FALSE",SUM(L18,O18,T18,Y18,AB18,AE18,AH18,AN18))))</f>
        <v>7</v>
      </c>
      <c r="AP18" s="24" t="str">
        <f t="shared" si="24"/>
        <v>I</v>
      </c>
      <c r="AQ18" s="25">
        <f>COUNT(E18,J18,M18,#REF!,R18,W18,#REF!,Z18,AC18,AF18,AI18,AL18,#REF!,#REF!,#REF!,#REF!)</f>
        <v>4</v>
      </c>
      <c r="AR18" s="6">
        <f t="shared" si="25"/>
        <v>1</v>
      </c>
      <c r="AS18" s="2"/>
    </row>
    <row r="19" spans="1:45">
      <c r="A19" s="5">
        <v>3</v>
      </c>
      <c r="B19" s="56" t="s">
        <v>37</v>
      </c>
      <c r="C19" s="57" t="s">
        <v>35</v>
      </c>
      <c r="D19" s="69" t="s">
        <v>3</v>
      </c>
      <c r="E19" s="44">
        <v>55</v>
      </c>
      <c r="F19" s="46" t="str">
        <f t="shared" si="1"/>
        <v>D</v>
      </c>
      <c r="G19" s="46">
        <f t="shared" si="2"/>
        <v>4</v>
      </c>
      <c r="H19" s="44">
        <v>90</v>
      </c>
      <c r="I19" s="46">
        <v>73</v>
      </c>
      <c r="J19" s="47">
        <f t="shared" si="3"/>
        <v>81.5</v>
      </c>
      <c r="K19" s="46" t="str">
        <f t="shared" si="4"/>
        <v>A</v>
      </c>
      <c r="L19" s="46">
        <f t="shared" si="5"/>
        <v>1</v>
      </c>
      <c r="M19" s="47">
        <v>75</v>
      </c>
      <c r="N19" s="46" t="str">
        <f t="shared" si="6"/>
        <v>B</v>
      </c>
      <c r="O19" s="46">
        <f t="shared" si="7"/>
        <v>2</v>
      </c>
      <c r="P19" s="44"/>
      <c r="Q19" s="46"/>
      <c r="R19" s="47" t="str">
        <f t="shared" si="8"/>
        <v/>
      </c>
      <c r="S19" s="46" t="str">
        <f t="shared" si="9"/>
        <v/>
      </c>
      <c r="T19" s="46" t="str">
        <f t="shared" si="10"/>
        <v xml:space="preserve"> </v>
      </c>
      <c r="U19" s="44">
        <v>72</v>
      </c>
      <c r="V19" s="46">
        <v>61</v>
      </c>
      <c r="W19" s="47">
        <f t="shared" si="11"/>
        <v>66.5</v>
      </c>
      <c r="X19" s="46" t="str">
        <f t="shared" si="12"/>
        <v>C</v>
      </c>
      <c r="Y19" s="46">
        <f t="shared" si="13"/>
        <v>3</v>
      </c>
      <c r="Z19" s="45"/>
      <c r="AA19" s="46" t="str">
        <f t="shared" si="14"/>
        <v xml:space="preserve"> </v>
      </c>
      <c r="AB19" s="46" t="str">
        <f t="shared" si="15"/>
        <v xml:space="preserve"> </v>
      </c>
      <c r="AC19" s="45"/>
      <c r="AD19" s="46" t="str">
        <f t="shared" si="16"/>
        <v xml:space="preserve"> </v>
      </c>
      <c r="AE19" s="46" t="str">
        <f t="shared" si="17"/>
        <v xml:space="preserve"> </v>
      </c>
      <c r="AF19" s="45"/>
      <c r="AG19" s="46" t="str">
        <f t="shared" si="18"/>
        <v xml:space="preserve"> </v>
      </c>
      <c r="AH19" s="46" t="str">
        <f t="shared" si="19"/>
        <v xml:space="preserve"> </v>
      </c>
      <c r="AI19" s="45"/>
      <c r="AJ19" s="6" t="str">
        <f t="shared" si="20"/>
        <v xml:space="preserve"> </v>
      </c>
      <c r="AK19" s="6" t="str">
        <f t="shared" si="21"/>
        <v xml:space="preserve"> </v>
      </c>
      <c r="AL19" s="7"/>
      <c r="AM19" s="6" t="str">
        <f t="shared" si="22"/>
        <v xml:space="preserve"> </v>
      </c>
      <c r="AN19" s="6" t="str">
        <f t="shared" si="23"/>
        <v xml:space="preserve"> </v>
      </c>
      <c r="AO19" s="9">
        <f>IF(COUNT(L19,O19,T19,Y19,AB19,AE19,AH19,AN19, )&lt;1,"",IF(COUNT(L19,O19,T19,Y19,AB19,AE19,AH19,AN19, )&lt;3,"-",IF(COUNT(L19,O19,T19,Y19,AB19,AE19,AH19,AN19,#REF!)&gt;3,"FALSE",SUM(L19,O19,T19,Y19,AB19,AE19,AH19,AN19))))</f>
        <v>6</v>
      </c>
      <c r="AP19" s="24" t="str">
        <f t="shared" si="24"/>
        <v>I</v>
      </c>
      <c r="AQ19" s="25">
        <f>COUNT(E19,J19,M19,#REF!,R19,W19,#REF!,Z19,AC19,AF19,AI19,AL19,#REF!,#REF!,#REF!,#REF!)</f>
        <v>4</v>
      </c>
      <c r="AR19" s="6">
        <f t="shared" si="25"/>
        <v>1</v>
      </c>
      <c r="AS19" s="2"/>
    </row>
    <row r="20" spans="1:45">
      <c r="A20" s="5">
        <v>4</v>
      </c>
      <c r="B20" s="56" t="s">
        <v>39</v>
      </c>
      <c r="C20" s="57" t="s">
        <v>35</v>
      </c>
      <c r="D20" s="69" t="s">
        <v>3</v>
      </c>
      <c r="E20" s="44">
        <v>61</v>
      </c>
      <c r="F20" s="46" t="str">
        <f t="shared" si="1"/>
        <v>C</v>
      </c>
      <c r="G20" s="46">
        <f t="shared" si="2"/>
        <v>3</v>
      </c>
      <c r="H20" s="44">
        <v>76</v>
      </c>
      <c r="I20" s="46">
        <v>61</v>
      </c>
      <c r="J20" s="47">
        <f t="shared" si="3"/>
        <v>68.5</v>
      </c>
      <c r="K20" s="46" t="str">
        <f t="shared" si="4"/>
        <v>C</v>
      </c>
      <c r="L20" s="46">
        <f t="shared" si="5"/>
        <v>3</v>
      </c>
      <c r="M20" s="47">
        <v>83</v>
      </c>
      <c r="N20" s="46" t="str">
        <f t="shared" si="6"/>
        <v>A</v>
      </c>
      <c r="O20" s="46">
        <f t="shared" si="7"/>
        <v>1</v>
      </c>
      <c r="P20" s="44"/>
      <c r="Q20" s="46"/>
      <c r="R20" s="47" t="str">
        <f t="shared" si="8"/>
        <v/>
      </c>
      <c r="S20" s="46" t="str">
        <f t="shared" si="9"/>
        <v/>
      </c>
      <c r="T20" s="46" t="str">
        <f t="shared" si="10"/>
        <v xml:space="preserve"> </v>
      </c>
      <c r="U20" s="44">
        <v>43</v>
      </c>
      <c r="V20" s="46">
        <v>51</v>
      </c>
      <c r="W20" s="47">
        <f t="shared" si="11"/>
        <v>47</v>
      </c>
      <c r="X20" s="46" t="str">
        <f t="shared" si="12"/>
        <v>E</v>
      </c>
      <c r="Y20" s="46">
        <f t="shared" si="13"/>
        <v>5</v>
      </c>
      <c r="Z20" s="45"/>
      <c r="AA20" s="46" t="str">
        <f t="shared" si="14"/>
        <v xml:space="preserve"> </v>
      </c>
      <c r="AB20" s="46" t="str">
        <f t="shared" si="15"/>
        <v xml:space="preserve"> </v>
      </c>
      <c r="AC20" s="45"/>
      <c r="AD20" s="46" t="str">
        <f t="shared" si="16"/>
        <v xml:space="preserve"> </v>
      </c>
      <c r="AE20" s="46" t="str">
        <f t="shared" si="17"/>
        <v xml:space="preserve"> </v>
      </c>
      <c r="AF20" s="45"/>
      <c r="AG20" s="46" t="str">
        <f t="shared" si="18"/>
        <v xml:space="preserve"> </v>
      </c>
      <c r="AH20" s="46" t="str">
        <f t="shared" si="19"/>
        <v xml:space="preserve"> </v>
      </c>
      <c r="AI20" s="44"/>
      <c r="AJ20" s="6" t="str">
        <f t="shared" si="20"/>
        <v xml:space="preserve"> </v>
      </c>
      <c r="AK20" s="6" t="str">
        <f t="shared" si="21"/>
        <v xml:space="preserve"> </v>
      </c>
      <c r="AL20" s="7"/>
      <c r="AM20" s="6" t="str">
        <f t="shared" si="22"/>
        <v xml:space="preserve"> </v>
      </c>
      <c r="AN20" s="6" t="str">
        <f t="shared" si="23"/>
        <v xml:space="preserve"> </v>
      </c>
      <c r="AO20" s="9">
        <f>IF(COUNT(L20,O20,T20,Y20,AB20,AE20,AH20,AN20, )&lt;1,"",IF(COUNT(L20,O20,T20,Y20,AB20,AE20,AH20,AN20, )&lt;3,"-",IF(COUNT(L20,O20,T20,Y20,AB20,AE20,AH20,AN20,#REF!)&gt;3,"FALSE",SUM(L20,O20,T20,Y20,AB20,AE20,AH20,AN20))))</f>
        <v>9</v>
      </c>
      <c r="AP20" s="24" t="str">
        <f t="shared" si="24"/>
        <v>I</v>
      </c>
      <c r="AQ20" s="25">
        <f>COUNT(E20,J20,M20,#REF!,R20,W20,#REF!,Z20,AC20,AF20,AI20,AL20,#REF!,#REF!,#REF!,#REF!)</f>
        <v>4</v>
      </c>
      <c r="AR20" s="6">
        <f t="shared" si="25"/>
        <v>1</v>
      </c>
      <c r="AS20" s="2"/>
    </row>
    <row r="21" spans="1:45">
      <c r="A21" s="5">
        <v>5</v>
      </c>
      <c r="B21" s="58" t="s">
        <v>40</v>
      </c>
      <c r="C21" s="59" t="s">
        <v>35</v>
      </c>
      <c r="D21" s="69" t="s">
        <v>3</v>
      </c>
      <c r="E21" s="44">
        <v>42</v>
      </c>
      <c r="F21" s="46" t="str">
        <f t="shared" si="1"/>
        <v>E</v>
      </c>
      <c r="G21" s="46">
        <f t="shared" si="2"/>
        <v>5</v>
      </c>
      <c r="H21" s="44">
        <v>74</v>
      </c>
      <c r="I21" s="46">
        <v>73</v>
      </c>
      <c r="J21" s="47">
        <f t="shared" si="3"/>
        <v>73.5</v>
      </c>
      <c r="K21" s="46" t="str">
        <f t="shared" si="4"/>
        <v>B</v>
      </c>
      <c r="L21" s="46">
        <f t="shared" si="5"/>
        <v>2</v>
      </c>
      <c r="M21" s="47">
        <v>44</v>
      </c>
      <c r="N21" s="46" t="str">
        <f t="shared" si="6"/>
        <v>E</v>
      </c>
      <c r="O21" s="46">
        <f t="shared" si="7"/>
        <v>5</v>
      </c>
      <c r="P21" s="44"/>
      <c r="Q21" s="46"/>
      <c r="R21" s="47" t="str">
        <f t="shared" si="8"/>
        <v/>
      </c>
      <c r="S21" s="46" t="str">
        <f t="shared" si="9"/>
        <v/>
      </c>
      <c r="T21" s="46" t="str">
        <f t="shared" si="10"/>
        <v xml:space="preserve"> </v>
      </c>
      <c r="U21" s="44">
        <v>56</v>
      </c>
      <c r="V21" s="46">
        <v>46</v>
      </c>
      <c r="W21" s="47">
        <f t="shared" si="11"/>
        <v>51</v>
      </c>
      <c r="X21" s="46" t="str">
        <f t="shared" si="12"/>
        <v>D</v>
      </c>
      <c r="Y21" s="46">
        <f t="shared" si="13"/>
        <v>4</v>
      </c>
      <c r="Z21" s="45"/>
      <c r="AA21" s="46" t="str">
        <f t="shared" si="14"/>
        <v xml:space="preserve"> </v>
      </c>
      <c r="AB21" s="46" t="str">
        <f t="shared" si="15"/>
        <v xml:space="preserve"> </v>
      </c>
      <c r="AC21" s="45"/>
      <c r="AD21" s="46" t="str">
        <f t="shared" si="16"/>
        <v xml:space="preserve"> </v>
      </c>
      <c r="AE21" s="46" t="str">
        <f t="shared" si="17"/>
        <v xml:space="preserve"> </v>
      </c>
      <c r="AF21" s="45"/>
      <c r="AG21" s="46" t="str">
        <f t="shared" si="18"/>
        <v xml:space="preserve"> </v>
      </c>
      <c r="AH21" s="46" t="str">
        <f t="shared" si="19"/>
        <v xml:space="preserve"> </v>
      </c>
      <c r="AI21" s="44"/>
      <c r="AJ21" s="6" t="str">
        <f t="shared" si="20"/>
        <v xml:space="preserve"> </v>
      </c>
      <c r="AK21" s="6" t="str">
        <f t="shared" si="21"/>
        <v xml:space="preserve"> </v>
      </c>
      <c r="AL21" s="7"/>
      <c r="AM21" s="6" t="str">
        <f t="shared" si="22"/>
        <v xml:space="preserve"> </v>
      </c>
      <c r="AN21" s="6" t="str">
        <f t="shared" si="23"/>
        <v xml:space="preserve"> </v>
      </c>
      <c r="AO21" s="9">
        <f>IF(COUNT(L21,O21,T21,Y21,AB21,AE21,AH21,AN21, )&lt;1,"",IF(COUNT(L21,O21,T21,Y21,AB21,AE21,AH21,AN21, )&lt;3,"-",IF(COUNT(L21,O21,T21,Y21,AB21,AE21,AH21,AN21,#REF!)&gt;3,"FALSE",SUM(L21,O21,T21,Y21,AB21,AE21,AH21,AN21))))</f>
        <v>11</v>
      </c>
      <c r="AP21" s="24" t="str">
        <f t="shared" si="24"/>
        <v>II</v>
      </c>
      <c r="AQ21" s="25">
        <f>COUNT(E21,J21,M21,#REF!,R21,W21,#REF!,Z21,AC21,AF21,AI21,AL21,#REF!,#REF!,#REF!,#REF!)</f>
        <v>4</v>
      </c>
      <c r="AR21" s="6">
        <f t="shared" si="25"/>
        <v>2</v>
      </c>
      <c r="AS21" s="2"/>
    </row>
    <row r="22" spans="1:45">
      <c r="A22" s="5">
        <v>6</v>
      </c>
      <c r="B22" s="56" t="s">
        <v>41</v>
      </c>
      <c r="C22" s="57" t="s">
        <v>35</v>
      </c>
      <c r="D22" s="69" t="s">
        <v>3</v>
      </c>
      <c r="E22" s="19">
        <v>56</v>
      </c>
      <c r="F22" s="20" t="str">
        <f t="shared" si="1"/>
        <v>D</v>
      </c>
      <c r="G22" s="20">
        <f t="shared" si="2"/>
        <v>4</v>
      </c>
      <c r="H22" s="18">
        <v>79</v>
      </c>
      <c r="I22" s="18">
        <v>55</v>
      </c>
      <c r="J22" s="21">
        <f t="shared" si="3"/>
        <v>67</v>
      </c>
      <c r="K22" s="20" t="str">
        <f t="shared" si="4"/>
        <v>C</v>
      </c>
      <c r="L22" s="20">
        <f t="shared" si="5"/>
        <v>3</v>
      </c>
      <c r="M22" s="7">
        <v>60</v>
      </c>
      <c r="N22" s="20" t="str">
        <f t="shared" si="6"/>
        <v>C</v>
      </c>
      <c r="O22" s="20">
        <f t="shared" si="7"/>
        <v>3</v>
      </c>
      <c r="P22" s="19"/>
      <c r="Q22" s="20"/>
      <c r="R22" s="21" t="str">
        <f t="shared" si="8"/>
        <v/>
      </c>
      <c r="S22" s="20" t="str">
        <f t="shared" si="9"/>
        <v/>
      </c>
      <c r="T22" s="20" t="str">
        <f t="shared" si="10"/>
        <v xml:space="preserve"> </v>
      </c>
      <c r="U22" s="18">
        <v>32</v>
      </c>
      <c r="V22" s="18">
        <v>50</v>
      </c>
      <c r="W22" s="21">
        <f t="shared" si="11"/>
        <v>41</v>
      </c>
      <c r="X22" s="20" t="str">
        <f t="shared" si="12"/>
        <v>E</v>
      </c>
      <c r="Y22" s="20">
        <f t="shared" si="13"/>
        <v>5</v>
      </c>
      <c r="Z22" s="22"/>
      <c r="AA22" s="20" t="str">
        <f t="shared" si="14"/>
        <v xml:space="preserve"> </v>
      </c>
      <c r="AB22" s="20" t="str">
        <f t="shared" si="15"/>
        <v xml:space="preserve"> </v>
      </c>
      <c r="AC22" s="22"/>
      <c r="AD22" s="20" t="str">
        <f t="shared" si="16"/>
        <v xml:space="preserve"> </v>
      </c>
      <c r="AE22" s="20" t="str">
        <f t="shared" si="17"/>
        <v xml:space="preserve"> </v>
      </c>
      <c r="AF22" s="22"/>
      <c r="AG22" s="20" t="str">
        <f t="shared" si="18"/>
        <v xml:space="preserve"> </v>
      </c>
      <c r="AH22" s="20" t="str">
        <f t="shared" si="19"/>
        <v xml:space="preserve"> </v>
      </c>
      <c r="AI22" s="19"/>
      <c r="AJ22" s="20" t="str">
        <f t="shared" si="20"/>
        <v xml:space="preserve"> </v>
      </c>
      <c r="AK22" s="20" t="str">
        <f t="shared" si="21"/>
        <v xml:space="preserve"> </v>
      </c>
      <c r="AL22" s="21"/>
      <c r="AM22" s="20" t="str">
        <f t="shared" si="22"/>
        <v xml:space="preserve"> </v>
      </c>
      <c r="AN22" s="20" t="str">
        <f t="shared" si="23"/>
        <v xml:space="preserve"> </v>
      </c>
      <c r="AO22" s="23">
        <f>IF(COUNT(L22,O22,T22,Y22,AB22,AE22,AH22,AN22, )&lt;1,"",IF(COUNT(L22,O22,T22,Y22,AB22,AE22,AH22,AN22, )&lt;3,"-",IF(COUNT(L22,O22,T22,Y22,AB22,AE22,AH22,AN22,#REF!)&gt;3,"FALSE",SUM(L22,O22,T22,Y22,AB22,AE22,AH22,AN22))))</f>
        <v>11</v>
      </c>
      <c r="AP22" s="24" t="str">
        <f t="shared" si="24"/>
        <v>II</v>
      </c>
      <c r="AQ22" s="25">
        <f>COUNT(E22,J22,M22,#REF!,R22,W22,#REF!,Z22,AC22,AF22,AI22,AL22,#REF!,#REF!,#REF!,#REF!)</f>
        <v>4</v>
      </c>
      <c r="AR22" s="6">
        <f t="shared" si="25"/>
        <v>2</v>
      </c>
      <c r="AS22" s="2"/>
    </row>
    <row r="23" spans="1:45">
      <c r="A23" s="5">
        <v>7</v>
      </c>
      <c r="B23" s="56" t="s">
        <v>44</v>
      </c>
      <c r="C23" s="57" t="s">
        <v>35</v>
      </c>
      <c r="D23" s="69" t="s">
        <v>3</v>
      </c>
      <c r="E23" s="19">
        <v>58</v>
      </c>
      <c r="F23" s="20" t="str">
        <f t="shared" si="1"/>
        <v>D</v>
      </c>
      <c r="G23" s="20">
        <f t="shared" si="2"/>
        <v>4</v>
      </c>
      <c r="H23" s="18">
        <v>81</v>
      </c>
      <c r="I23" s="18">
        <v>60</v>
      </c>
      <c r="J23" s="21">
        <f t="shared" si="3"/>
        <v>70.5</v>
      </c>
      <c r="K23" s="20" t="str">
        <f t="shared" si="4"/>
        <v>B</v>
      </c>
      <c r="L23" s="20">
        <f t="shared" si="5"/>
        <v>2</v>
      </c>
      <c r="M23" s="7">
        <v>65</v>
      </c>
      <c r="N23" s="20" t="str">
        <f t="shared" si="6"/>
        <v>C</v>
      </c>
      <c r="O23" s="20">
        <f t="shared" si="7"/>
        <v>3</v>
      </c>
      <c r="P23" s="19"/>
      <c r="Q23" s="20"/>
      <c r="R23" s="21" t="str">
        <f t="shared" si="8"/>
        <v/>
      </c>
      <c r="S23" s="20" t="str">
        <f t="shared" si="9"/>
        <v/>
      </c>
      <c r="T23" s="20" t="str">
        <f t="shared" si="10"/>
        <v xml:space="preserve"> </v>
      </c>
      <c r="U23" s="18">
        <v>31</v>
      </c>
      <c r="V23" s="18">
        <v>48</v>
      </c>
      <c r="W23" s="21">
        <f t="shared" si="11"/>
        <v>39.5</v>
      </c>
      <c r="X23" s="20" t="str">
        <f t="shared" si="12"/>
        <v>E</v>
      </c>
      <c r="Y23" s="20">
        <f t="shared" si="13"/>
        <v>5</v>
      </c>
      <c r="Z23" s="22"/>
      <c r="AA23" s="20" t="str">
        <f t="shared" si="14"/>
        <v xml:space="preserve"> </v>
      </c>
      <c r="AB23" s="20" t="str">
        <f t="shared" si="15"/>
        <v xml:space="preserve"> </v>
      </c>
      <c r="AC23" s="22"/>
      <c r="AD23" s="20" t="str">
        <f t="shared" si="16"/>
        <v xml:space="preserve"> </v>
      </c>
      <c r="AE23" s="20" t="str">
        <f t="shared" si="17"/>
        <v xml:space="preserve"> </v>
      </c>
      <c r="AF23" s="22"/>
      <c r="AG23" s="20" t="str">
        <f t="shared" si="18"/>
        <v xml:space="preserve"> </v>
      </c>
      <c r="AH23" s="20" t="str">
        <f t="shared" si="19"/>
        <v xml:space="preserve"> </v>
      </c>
      <c r="AI23" s="19"/>
      <c r="AJ23" s="20" t="str">
        <f t="shared" si="20"/>
        <v xml:space="preserve"> </v>
      </c>
      <c r="AK23" s="20" t="str">
        <f t="shared" si="21"/>
        <v xml:space="preserve"> </v>
      </c>
      <c r="AL23" s="21"/>
      <c r="AM23" s="20" t="str">
        <f t="shared" si="22"/>
        <v xml:space="preserve"> </v>
      </c>
      <c r="AN23" s="20" t="str">
        <f t="shared" si="23"/>
        <v xml:space="preserve"> </v>
      </c>
      <c r="AO23" s="23">
        <f>IF(COUNT(L23,O23,T23,Y23,AB23,AE23,AH23,AN23, )&lt;1,"",IF(COUNT(L23,O23,T23,Y23,AB23,AE23,AH23,AN23, )&lt;3,"-",IF(COUNT(L23,O23,T23,Y23,AB23,AE23,AH23,AN23,#REF!)&gt;3,"FALSE",SUM(L23,O23,T23,Y23,AB23,AE23,AH23,AN23))))</f>
        <v>10</v>
      </c>
      <c r="AP23" s="24" t="str">
        <f t="shared" si="24"/>
        <v>II</v>
      </c>
      <c r="AQ23" s="25">
        <f>COUNT(E23,J23,M23,#REF!,R23,W23,#REF!,Z23,AC23,AF23,AI23,AL23,#REF!,#REF!,#REF!,#REF!)</f>
        <v>4</v>
      </c>
      <c r="AR23" s="6">
        <f t="shared" si="25"/>
        <v>2</v>
      </c>
      <c r="AS23" s="2"/>
    </row>
    <row r="24" spans="1:45">
      <c r="A24" s="5">
        <v>8</v>
      </c>
      <c r="B24" s="58" t="s">
        <v>45</v>
      </c>
      <c r="C24" s="59" t="s">
        <v>35</v>
      </c>
      <c r="D24" s="69" t="s">
        <v>3</v>
      </c>
      <c r="E24" s="26">
        <v>55</v>
      </c>
      <c r="F24" s="28" t="str">
        <f t="shared" si="1"/>
        <v>D</v>
      </c>
      <c r="G24" s="28">
        <f t="shared" si="2"/>
        <v>4</v>
      </c>
      <c r="H24" s="27">
        <v>78</v>
      </c>
      <c r="I24" s="27">
        <v>66</v>
      </c>
      <c r="J24" s="29">
        <f t="shared" si="3"/>
        <v>72</v>
      </c>
      <c r="K24" s="28" t="str">
        <f t="shared" si="4"/>
        <v>B</v>
      </c>
      <c r="L24" s="28">
        <f t="shared" si="5"/>
        <v>2</v>
      </c>
      <c r="M24" s="7">
        <v>83</v>
      </c>
      <c r="N24" s="28" t="str">
        <f t="shared" si="6"/>
        <v>A</v>
      </c>
      <c r="O24" s="28">
        <f t="shared" si="7"/>
        <v>1</v>
      </c>
      <c r="P24" s="27"/>
      <c r="Q24" s="27"/>
      <c r="R24" s="29" t="str">
        <f t="shared" si="8"/>
        <v/>
      </c>
      <c r="S24" s="28" t="str">
        <f t="shared" si="9"/>
        <v/>
      </c>
      <c r="T24" s="28" t="str">
        <f t="shared" si="10"/>
        <v xml:space="preserve"> </v>
      </c>
      <c r="U24" s="26">
        <v>34</v>
      </c>
      <c r="V24" s="28">
        <v>37</v>
      </c>
      <c r="W24" s="29">
        <f t="shared" si="11"/>
        <v>35.5</v>
      </c>
      <c r="X24" s="28" t="str">
        <f t="shared" si="12"/>
        <v>S</v>
      </c>
      <c r="Y24" s="28">
        <f t="shared" si="13"/>
        <v>6</v>
      </c>
      <c r="Z24" s="30"/>
      <c r="AA24" s="28" t="str">
        <f t="shared" si="14"/>
        <v xml:space="preserve"> </v>
      </c>
      <c r="AB24" s="28" t="str">
        <f t="shared" si="15"/>
        <v xml:space="preserve"> </v>
      </c>
      <c r="AC24" s="30"/>
      <c r="AD24" s="28" t="str">
        <f t="shared" si="16"/>
        <v xml:space="preserve"> </v>
      </c>
      <c r="AE24" s="28" t="str">
        <f t="shared" si="17"/>
        <v xml:space="preserve"> </v>
      </c>
      <c r="AF24" s="30"/>
      <c r="AG24" s="28" t="str">
        <f t="shared" si="18"/>
        <v xml:space="preserve"> </v>
      </c>
      <c r="AH24" s="28" t="str">
        <f t="shared" si="19"/>
        <v xml:space="preserve"> </v>
      </c>
      <c r="AI24" s="26"/>
      <c r="AJ24" s="28" t="str">
        <f t="shared" si="20"/>
        <v xml:space="preserve"> </v>
      </c>
      <c r="AK24" s="28" t="str">
        <f t="shared" si="21"/>
        <v xml:space="preserve"> </v>
      </c>
      <c r="AL24" s="29"/>
      <c r="AM24" s="28" t="str">
        <f t="shared" si="22"/>
        <v xml:space="preserve"> </v>
      </c>
      <c r="AN24" s="28" t="str">
        <f t="shared" si="23"/>
        <v xml:space="preserve"> </v>
      </c>
      <c r="AO24" s="23">
        <f>IF(COUNT(L24,O24,T24,Y24,AB24,AE24,AH24,AN24, )&lt;1,"",IF(COUNT(L24,O24,T24,Y24,AB24,AE24,AH24,AN24, )&lt;3,"-",IF(COUNT(L24,O24,T24,Y24,AB24,AE24,AH24,AN24,#REF!)&gt;3,"FALSE",SUM(L24,O24,T24,Y24,AB24,AE24,AH24,AN24))))</f>
        <v>9</v>
      </c>
      <c r="AP24" s="24" t="str">
        <f t="shared" si="24"/>
        <v>I</v>
      </c>
      <c r="AQ24" s="25">
        <f>COUNT(E24,J24,M24,#REF!,R24,W24,#REF!,Z24,AC24,AF24,AI24,AL24,#REF!,#REF!,#REF!,#REF!)</f>
        <v>4</v>
      </c>
      <c r="AR24" s="28">
        <f t="shared" si="25"/>
        <v>1</v>
      </c>
      <c r="AS24" s="32"/>
    </row>
    <row r="25" spans="1:45">
      <c r="A25" s="5">
        <v>9</v>
      </c>
      <c r="B25" s="66" t="s">
        <v>176</v>
      </c>
      <c r="C25" s="59" t="s">
        <v>35</v>
      </c>
      <c r="D25" s="69" t="s">
        <v>3</v>
      </c>
      <c r="E25" s="44">
        <v>52</v>
      </c>
      <c r="F25" s="46" t="str">
        <f t="shared" si="1"/>
        <v>D</v>
      </c>
      <c r="G25" s="46">
        <f t="shared" si="2"/>
        <v>4</v>
      </c>
      <c r="H25" s="44">
        <v>84</v>
      </c>
      <c r="I25" s="46">
        <v>64</v>
      </c>
      <c r="J25" s="47">
        <f t="shared" si="3"/>
        <v>74</v>
      </c>
      <c r="K25" s="46" t="str">
        <f t="shared" si="4"/>
        <v>B</v>
      </c>
      <c r="L25" s="46">
        <f t="shared" si="5"/>
        <v>2</v>
      </c>
      <c r="M25" s="47">
        <v>54</v>
      </c>
      <c r="N25" s="46" t="str">
        <f t="shared" si="6"/>
        <v>D</v>
      </c>
      <c r="O25" s="46">
        <f t="shared" si="7"/>
        <v>4</v>
      </c>
      <c r="P25" s="44"/>
      <c r="Q25" s="46"/>
      <c r="R25" s="47" t="str">
        <f t="shared" si="8"/>
        <v/>
      </c>
      <c r="S25" s="46" t="str">
        <f t="shared" si="9"/>
        <v/>
      </c>
      <c r="T25" s="46" t="str">
        <f t="shared" si="10"/>
        <v xml:space="preserve"> </v>
      </c>
      <c r="U25" s="44">
        <v>46</v>
      </c>
      <c r="V25" s="46">
        <v>61</v>
      </c>
      <c r="W25" s="47">
        <f t="shared" si="11"/>
        <v>53.5</v>
      </c>
      <c r="X25" s="46" t="str">
        <f t="shared" si="12"/>
        <v>D</v>
      </c>
      <c r="Y25" s="46">
        <f t="shared" si="13"/>
        <v>4</v>
      </c>
      <c r="Z25" s="45"/>
      <c r="AA25" s="46" t="str">
        <f t="shared" si="14"/>
        <v xml:space="preserve"> </v>
      </c>
      <c r="AB25" s="46" t="str">
        <f t="shared" si="15"/>
        <v xml:space="preserve"> </v>
      </c>
      <c r="AC25" s="45"/>
      <c r="AD25" s="46" t="str">
        <f t="shared" si="16"/>
        <v xml:space="preserve"> </v>
      </c>
      <c r="AE25" s="46" t="str">
        <f t="shared" si="17"/>
        <v xml:space="preserve"> </v>
      </c>
      <c r="AF25" s="45"/>
      <c r="AG25" s="46" t="str">
        <f t="shared" si="18"/>
        <v xml:space="preserve"> </v>
      </c>
      <c r="AH25" s="46" t="str">
        <f t="shared" si="19"/>
        <v xml:space="preserve"> </v>
      </c>
      <c r="AI25" s="45"/>
      <c r="AJ25" s="6" t="str">
        <f t="shared" si="20"/>
        <v xml:space="preserve"> </v>
      </c>
      <c r="AK25" s="6" t="str">
        <f t="shared" si="21"/>
        <v xml:space="preserve"> </v>
      </c>
      <c r="AL25" s="7"/>
      <c r="AM25" s="6" t="str">
        <f t="shared" si="22"/>
        <v xml:space="preserve"> </v>
      </c>
      <c r="AN25" s="6" t="str">
        <f t="shared" si="23"/>
        <v xml:space="preserve"> </v>
      </c>
      <c r="AO25" s="9">
        <f>IF(COUNT(L25,O25,T25,Y25,AB25,AE25,AH25,AN25, )&lt;1,"",IF(COUNT(L25,O25,T25,Y25,AB25,AE25,AH25,AN25, )&lt;3,"-",IF(COUNT(L25,O25,T25,Y25,AB25,AE25,AH25,AN25,#REF!)&gt;3,"FALSE",SUM(L25,O25,T25,Y25,AB25,AE25,AH25,AN25))))</f>
        <v>10</v>
      </c>
      <c r="AP25" s="24" t="str">
        <f t="shared" si="24"/>
        <v>II</v>
      </c>
      <c r="AQ25" s="25">
        <f>COUNT(E25,J25,M25,#REF!,R25,W25,#REF!,Z25,AC25,AF25,AI25,AL25,#REF!,#REF!,#REF!,#REF!)</f>
        <v>4</v>
      </c>
      <c r="AR25" s="6">
        <f t="shared" si="25"/>
        <v>2</v>
      </c>
      <c r="AS25" s="2"/>
    </row>
    <row r="26" spans="1:45">
      <c r="A26" s="5">
        <v>10</v>
      </c>
      <c r="B26" s="58" t="s">
        <v>46</v>
      </c>
      <c r="C26" s="59" t="s">
        <v>35</v>
      </c>
      <c r="D26" s="69" t="s">
        <v>3</v>
      </c>
      <c r="E26" s="44">
        <v>57</v>
      </c>
      <c r="F26" s="46" t="str">
        <f t="shared" si="1"/>
        <v>D</v>
      </c>
      <c r="G26" s="46">
        <f t="shared" si="2"/>
        <v>4</v>
      </c>
      <c r="H26" s="44">
        <v>79</v>
      </c>
      <c r="I26" s="46">
        <v>66</v>
      </c>
      <c r="J26" s="47">
        <f t="shared" si="3"/>
        <v>72.5</v>
      </c>
      <c r="K26" s="46" t="str">
        <f t="shared" si="4"/>
        <v>B</v>
      </c>
      <c r="L26" s="46">
        <f t="shared" si="5"/>
        <v>2</v>
      </c>
      <c r="M26" s="47">
        <v>83</v>
      </c>
      <c r="N26" s="46" t="str">
        <f t="shared" si="6"/>
        <v>A</v>
      </c>
      <c r="O26" s="46">
        <f t="shared" si="7"/>
        <v>1</v>
      </c>
      <c r="P26" s="44"/>
      <c r="Q26" s="46"/>
      <c r="R26" s="47" t="str">
        <f t="shared" si="8"/>
        <v/>
      </c>
      <c r="S26" s="46" t="str">
        <f t="shared" si="9"/>
        <v/>
      </c>
      <c r="T26" s="46" t="str">
        <f t="shared" si="10"/>
        <v xml:space="preserve"> </v>
      </c>
      <c r="U26" s="44">
        <v>21</v>
      </c>
      <c r="V26" s="46">
        <v>58</v>
      </c>
      <c r="W26" s="47">
        <f t="shared" si="11"/>
        <v>39.5</v>
      </c>
      <c r="X26" s="46" t="str">
        <f t="shared" si="12"/>
        <v>E</v>
      </c>
      <c r="Y26" s="46">
        <f t="shared" si="13"/>
        <v>5</v>
      </c>
      <c r="Z26" s="45"/>
      <c r="AA26" s="46" t="str">
        <f t="shared" si="14"/>
        <v xml:space="preserve"> </v>
      </c>
      <c r="AB26" s="46" t="str">
        <f t="shared" si="15"/>
        <v xml:space="preserve"> </v>
      </c>
      <c r="AC26" s="45"/>
      <c r="AD26" s="46" t="str">
        <f t="shared" si="16"/>
        <v xml:space="preserve"> </v>
      </c>
      <c r="AE26" s="46" t="str">
        <f t="shared" si="17"/>
        <v xml:space="preserve"> </v>
      </c>
      <c r="AF26" s="45"/>
      <c r="AG26" s="46" t="str">
        <f t="shared" si="18"/>
        <v xml:space="preserve"> </v>
      </c>
      <c r="AH26" s="46" t="str">
        <f t="shared" si="19"/>
        <v xml:space="preserve"> </v>
      </c>
      <c r="AI26" s="45"/>
      <c r="AJ26" s="6" t="str">
        <f t="shared" si="20"/>
        <v xml:space="preserve"> </v>
      </c>
      <c r="AK26" s="6" t="str">
        <f t="shared" si="21"/>
        <v xml:space="preserve"> </v>
      </c>
      <c r="AL26" s="7"/>
      <c r="AM26" s="6" t="str">
        <f t="shared" si="22"/>
        <v xml:space="preserve"> </v>
      </c>
      <c r="AN26" s="6" t="str">
        <f t="shared" si="23"/>
        <v xml:space="preserve"> </v>
      </c>
      <c r="AO26" s="9">
        <f>IF(COUNT(L26,O26,T26,Y26,AB26,AE26,AH26,AN26, )&lt;1,"",IF(COUNT(L26,O26,T26,Y26,AB26,AE26,AH26,AN26, )&lt;3,"-",IF(COUNT(L26,O26,T26,Y26,AB26,AE26,AH26,AN26,#REF!)&gt;3,"FALSE",SUM(L26,O26,T26,Y26,AB26,AE26,AH26,AN26))))</f>
        <v>8</v>
      </c>
      <c r="AP26" s="24" t="str">
        <f t="shared" si="24"/>
        <v>I</v>
      </c>
      <c r="AQ26" s="25">
        <f>COUNT(E26,J26,M26,#REF!,R26,W26,#REF!,Z26,AC26,AF26,AI26,AL26,#REF!,#REF!,#REF!,#REF!)</f>
        <v>4</v>
      </c>
      <c r="AR26" s="6">
        <f t="shared" si="25"/>
        <v>1</v>
      </c>
      <c r="AS26" s="2"/>
    </row>
    <row r="27" spans="1:45">
      <c r="A27" s="5">
        <v>11</v>
      </c>
      <c r="B27" s="56" t="s">
        <v>47</v>
      </c>
      <c r="C27" s="57" t="s">
        <v>35</v>
      </c>
      <c r="D27" s="69" t="s">
        <v>3</v>
      </c>
      <c r="E27" s="44">
        <v>57</v>
      </c>
      <c r="F27" s="46" t="str">
        <f t="shared" si="1"/>
        <v>D</v>
      </c>
      <c r="G27" s="46">
        <f t="shared" si="2"/>
        <v>4</v>
      </c>
      <c r="H27" s="44">
        <v>86</v>
      </c>
      <c r="I27" s="46">
        <v>72</v>
      </c>
      <c r="J27" s="47">
        <f t="shared" si="3"/>
        <v>79</v>
      </c>
      <c r="K27" s="46" t="str">
        <f t="shared" si="4"/>
        <v>B</v>
      </c>
      <c r="L27" s="46">
        <f t="shared" si="5"/>
        <v>2</v>
      </c>
      <c r="M27" s="47">
        <v>75</v>
      </c>
      <c r="N27" s="46" t="str">
        <f t="shared" si="6"/>
        <v>B</v>
      </c>
      <c r="O27" s="46">
        <f t="shared" si="7"/>
        <v>2</v>
      </c>
      <c r="P27" s="44"/>
      <c r="Q27" s="46"/>
      <c r="R27" s="47" t="str">
        <f t="shared" si="8"/>
        <v/>
      </c>
      <c r="S27" s="46" t="str">
        <f t="shared" si="9"/>
        <v/>
      </c>
      <c r="T27" s="46" t="str">
        <f t="shared" si="10"/>
        <v xml:space="preserve"> </v>
      </c>
      <c r="U27" s="44">
        <v>52</v>
      </c>
      <c r="V27" s="46">
        <v>55</v>
      </c>
      <c r="W27" s="47">
        <f t="shared" si="11"/>
        <v>53.5</v>
      </c>
      <c r="X27" s="46" t="str">
        <f t="shared" si="12"/>
        <v>D</v>
      </c>
      <c r="Y27" s="46">
        <f t="shared" si="13"/>
        <v>4</v>
      </c>
      <c r="Z27" s="45"/>
      <c r="AA27" s="46" t="str">
        <f t="shared" si="14"/>
        <v xml:space="preserve"> </v>
      </c>
      <c r="AB27" s="46" t="str">
        <f t="shared" si="15"/>
        <v xml:space="preserve"> </v>
      </c>
      <c r="AC27" s="45"/>
      <c r="AD27" s="46" t="str">
        <f t="shared" si="16"/>
        <v xml:space="preserve"> </v>
      </c>
      <c r="AE27" s="46" t="str">
        <f t="shared" si="17"/>
        <v xml:space="preserve"> </v>
      </c>
      <c r="AF27" s="45"/>
      <c r="AG27" s="46" t="str">
        <f t="shared" si="18"/>
        <v xml:space="preserve"> </v>
      </c>
      <c r="AH27" s="46" t="str">
        <f t="shared" si="19"/>
        <v xml:space="preserve"> </v>
      </c>
      <c r="AI27" s="44"/>
      <c r="AJ27" s="6" t="str">
        <f t="shared" si="20"/>
        <v xml:space="preserve"> </v>
      </c>
      <c r="AK27" s="6" t="str">
        <f t="shared" si="21"/>
        <v xml:space="preserve"> </v>
      </c>
      <c r="AL27" s="7"/>
      <c r="AM27" s="6" t="str">
        <f t="shared" si="22"/>
        <v xml:space="preserve"> </v>
      </c>
      <c r="AN27" s="6" t="str">
        <f t="shared" si="23"/>
        <v xml:space="preserve"> </v>
      </c>
      <c r="AO27" s="9">
        <f>IF(COUNT(L27,O27,T27,Y27,AB27,AE27,AH27,AN27, )&lt;1,"",IF(COUNT(L27,O27,T27,Y27,AB27,AE27,AH27,AN27, )&lt;3,"-",IF(COUNT(L27,O27,T27,Y27,AB27,AE27,AH27,AN27,#REF!)&gt;3,"FALSE",SUM(L27,O27,T27,Y27,AB27,AE27,AH27,AN27))))</f>
        <v>8</v>
      </c>
      <c r="AP27" s="24" t="str">
        <f t="shared" si="24"/>
        <v>I</v>
      </c>
      <c r="AQ27" s="25">
        <f>COUNT(E27,J27,M27,#REF!,R27,W27,#REF!,Z27,AC27,AF27,AI27,AL27,#REF!,#REF!,#REF!,#REF!)</f>
        <v>4</v>
      </c>
      <c r="AR27" s="6">
        <f t="shared" si="25"/>
        <v>1</v>
      </c>
      <c r="AS27" s="2"/>
    </row>
    <row r="28" spans="1:45">
      <c r="A28" s="5">
        <v>12</v>
      </c>
      <c r="B28" s="56" t="s">
        <v>48</v>
      </c>
      <c r="C28" s="57" t="s">
        <v>35</v>
      </c>
      <c r="D28" s="69" t="s">
        <v>3</v>
      </c>
      <c r="E28" s="19">
        <v>51</v>
      </c>
      <c r="F28" s="20" t="str">
        <f t="shared" si="1"/>
        <v>D</v>
      </c>
      <c r="G28" s="20">
        <f t="shared" si="2"/>
        <v>4</v>
      </c>
      <c r="H28" s="18">
        <v>68</v>
      </c>
      <c r="I28" s="18">
        <v>68</v>
      </c>
      <c r="J28" s="21">
        <f t="shared" si="3"/>
        <v>68</v>
      </c>
      <c r="K28" s="20" t="str">
        <f t="shared" si="4"/>
        <v>C</v>
      </c>
      <c r="L28" s="20">
        <f t="shared" si="5"/>
        <v>3</v>
      </c>
      <c r="M28" s="7">
        <v>78</v>
      </c>
      <c r="N28" s="20" t="str">
        <f t="shared" si="6"/>
        <v>B</v>
      </c>
      <c r="O28" s="20">
        <f t="shared" si="7"/>
        <v>2</v>
      </c>
      <c r="P28" s="19"/>
      <c r="Q28" s="20"/>
      <c r="R28" s="21" t="str">
        <f t="shared" si="8"/>
        <v/>
      </c>
      <c r="S28" s="20" t="str">
        <f t="shared" si="9"/>
        <v/>
      </c>
      <c r="T28" s="20" t="str">
        <f t="shared" si="10"/>
        <v xml:space="preserve"> </v>
      </c>
      <c r="U28" s="18">
        <v>56</v>
      </c>
      <c r="V28" s="18">
        <v>45</v>
      </c>
      <c r="W28" s="21">
        <f t="shared" si="11"/>
        <v>50.5</v>
      </c>
      <c r="X28" s="20" t="str">
        <f t="shared" si="12"/>
        <v>D</v>
      </c>
      <c r="Y28" s="20">
        <f t="shared" si="13"/>
        <v>4</v>
      </c>
      <c r="Z28" s="22"/>
      <c r="AA28" s="20" t="str">
        <f t="shared" si="14"/>
        <v xml:space="preserve"> </v>
      </c>
      <c r="AB28" s="20" t="str">
        <f t="shared" si="15"/>
        <v xml:space="preserve"> </v>
      </c>
      <c r="AC28" s="22"/>
      <c r="AD28" s="20" t="str">
        <f t="shared" si="16"/>
        <v xml:space="preserve"> </v>
      </c>
      <c r="AE28" s="20" t="str">
        <f t="shared" si="17"/>
        <v xml:space="preserve"> </v>
      </c>
      <c r="AF28" s="22"/>
      <c r="AG28" s="20" t="str">
        <f t="shared" si="18"/>
        <v xml:space="preserve"> </v>
      </c>
      <c r="AH28" s="20" t="str">
        <f t="shared" si="19"/>
        <v xml:space="preserve"> </v>
      </c>
      <c r="AI28" s="19"/>
      <c r="AJ28" s="20" t="str">
        <f t="shared" si="20"/>
        <v xml:space="preserve"> </v>
      </c>
      <c r="AK28" s="20" t="str">
        <f t="shared" si="21"/>
        <v xml:space="preserve"> </v>
      </c>
      <c r="AL28" s="21"/>
      <c r="AM28" s="20" t="str">
        <f t="shared" si="22"/>
        <v xml:space="preserve"> </v>
      </c>
      <c r="AN28" s="20" t="str">
        <f t="shared" si="23"/>
        <v xml:space="preserve"> </v>
      </c>
      <c r="AO28" s="23">
        <f>IF(COUNT(L28,O28,T28,Y28,AB28,AE28,AH28,AN28, )&lt;1,"",IF(COUNT(L28,O28,T28,Y28,AB28,AE28,AH28,AN28, )&lt;3,"-",IF(COUNT(L28,O28,T28,Y28,AB28,AE28,AH28,AN28,#REF!)&gt;3,"FALSE",SUM(L28,O28,T28,Y28,AB28,AE28,AH28,AN28))))</f>
        <v>9</v>
      </c>
      <c r="AP28" s="24" t="str">
        <f t="shared" si="24"/>
        <v>I</v>
      </c>
      <c r="AQ28" s="25">
        <f>COUNT(E28,J28,M28,#REF!,R28,W28,#REF!,Z28,AC28,AF28,AI28,AL28,#REF!,#REF!,#REF!,#REF!)</f>
        <v>4</v>
      </c>
      <c r="AR28" s="6">
        <f t="shared" si="25"/>
        <v>1</v>
      </c>
      <c r="AS28" s="2"/>
    </row>
    <row r="29" spans="1:45">
      <c r="A29" s="5">
        <v>13</v>
      </c>
      <c r="B29" s="58" t="s">
        <v>50</v>
      </c>
      <c r="C29" s="59" t="s">
        <v>35</v>
      </c>
      <c r="D29" s="69" t="s">
        <v>3</v>
      </c>
      <c r="E29" s="19">
        <v>61</v>
      </c>
      <c r="F29" s="20" t="str">
        <f t="shared" si="1"/>
        <v>C</v>
      </c>
      <c r="G29" s="20">
        <f t="shared" si="2"/>
        <v>3</v>
      </c>
      <c r="H29" s="18">
        <v>87</v>
      </c>
      <c r="I29" s="18">
        <v>62</v>
      </c>
      <c r="J29" s="21">
        <f t="shared" si="3"/>
        <v>74.5</v>
      </c>
      <c r="K29" s="20" t="str">
        <f t="shared" si="4"/>
        <v>B</v>
      </c>
      <c r="L29" s="20">
        <f t="shared" si="5"/>
        <v>2</v>
      </c>
      <c r="M29" s="7">
        <v>90</v>
      </c>
      <c r="N29" s="20" t="str">
        <f t="shared" si="6"/>
        <v>A</v>
      </c>
      <c r="O29" s="20">
        <f t="shared" si="7"/>
        <v>1</v>
      </c>
      <c r="P29" s="19"/>
      <c r="Q29" s="20"/>
      <c r="R29" s="21" t="str">
        <f t="shared" si="8"/>
        <v/>
      </c>
      <c r="S29" s="20" t="str">
        <f t="shared" si="9"/>
        <v/>
      </c>
      <c r="T29" s="20" t="str">
        <f t="shared" si="10"/>
        <v xml:space="preserve"> </v>
      </c>
      <c r="U29" s="18">
        <v>44</v>
      </c>
      <c r="V29" s="18">
        <v>47</v>
      </c>
      <c r="W29" s="21">
        <f t="shared" si="11"/>
        <v>45.5</v>
      </c>
      <c r="X29" s="20" t="str">
        <f t="shared" si="12"/>
        <v>E</v>
      </c>
      <c r="Y29" s="20">
        <f t="shared" si="13"/>
        <v>5</v>
      </c>
      <c r="Z29" s="22"/>
      <c r="AA29" s="20" t="str">
        <f t="shared" si="14"/>
        <v xml:space="preserve"> </v>
      </c>
      <c r="AB29" s="20" t="str">
        <f t="shared" si="15"/>
        <v xml:space="preserve"> </v>
      </c>
      <c r="AC29" s="22"/>
      <c r="AD29" s="20" t="str">
        <f t="shared" si="16"/>
        <v xml:space="preserve"> </v>
      </c>
      <c r="AE29" s="20" t="str">
        <f t="shared" si="17"/>
        <v xml:space="preserve"> </v>
      </c>
      <c r="AF29" s="22"/>
      <c r="AG29" s="20" t="str">
        <f t="shared" si="18"/>
        <v xml:space="preserve"> </v>
      </c>
      <c r="AH29" s="20" t="str">
        <f t="shared" si="19"/>
        <v xml:space="preserve"> </v>
      </c>
      <c r="AI29" s="19"/>
      <c r="AJ29" s="20" t="str">
        <f t="shared" si="20"/>
        <v xml:space="preserve"> </v>
      </c>
      <c r="AK29" s="20" t="str">
        <f t="shared" si="21"/>
        <v xml:space="preserve"> </v>
      </c>
      <c r="AL29" s="21"/>
      <c r="AM29" s="20" t="str">
        <f t="shared" si="22"/>
        <v xml:space="preserve"> </v>
      </c>
      <c r="AN29" s="20" t="str">
        <f t="shared" si="23"/>
        <v xml:space="preserve"> </v>
      </c>
      <c r="AO29" s="23">
        <f>IF(COUNT(L29,O29,T29,Y29,AB29,AE29,AH29,AN29, )&lt;1,"",IF(COUNT(L29,O29,T29,Y29,AB29,AE29,AH29,AN29, )&lt;3,"-",IF(COUNT(L29,O29,T29,Y29,AB29,AE29,AH29,AN29,#REF!)&gt;3,"FALSE",SUM(L29,O29,T29,Y29,AB29,AE29,AH29,AN29))))</f>
        <v>8</v>
      </c>
      <c r="AP29" s="24" t="str">
        <f t="shared" si="24"/>
        <v>I</v>
      </c>
      <c r="AQ29" s="25">
        <f>COUNT(E29,J29,M29,#REF!,R29,W29,#REF!,Z29,AC29,AF29,AI29,AL29,#REF!,#REF!,#REF!,#REF!)</f>
        <v>4</v>
      </c>
      <c r="AR29" s="6">
        <f t="shared" si="25"/>
        <v>1</v>
      </c>
      <c r="AS29" s="2"/>
    </row>
    <row r="30" spans="1:45">
      <c r="A30" s="5">
        <v>14</v>
      </c>
      <c r="B30" s="56" t="s">
        <v>51</v>
      </c>
      <c r="C30" s="57" t="s">
        <v>35</v>
      </c>
      <c r="D30" s="69" t="s">
        <v>3</v>
      </c>
      <c r="E30" s="19">
        <v>50</v>
      </c>
      <c r="F30" s="20" t="str">
        <f t="shared" si="1"/>
        <v>D</v>
      </c>
      <c r="G30" s="20">
        <f t="shared" si="2"/>
        <v>4</v>
      </c>
      <c r="H30" s="18">
        <v>76</v>
      </c>
      <c r="I30" s="18">
        <v>49</v>
      </c>
      <c r="J30" s="21">
        <f t="shared" si="3"/>
        <v>62.5</v>
      </c>
      <c r="K30" s="20" t="str">
        <f t="shared" si="4"/>
        <v>C</v>
      </c>
      <c r="L30" s="20">
        <f t="shared" si="5"/>
        <v>3</v>
      </c>
      <c r="M30" s="7">
        <v>60</v>
      </c>
      <c r="N30" s="20" t="str">
        <f t="shared" si="6"/>
        <v>C</v>
      </c>
      <c r="O30" s="20">
        <f t="shared" si="7"/>
        <v>3</v>
      </c>
      <c r="P30" s="19"/>
      <c r="Q30" s="20"/>
      <c r="R30" s="21" t="str">
        <f t="shared" si="8"/>
        <v/>
      </c>
      <c r="S30" s="20" t="str">
        <f t="shared" si="9"/>
        <v/>
      </c>
      <c r="T30" s="20" t="str">
        <f t="shared" si="10"/>
        <v xml:space="preserve"> </v>
      </c>
      <c r="U30" s="18">
        <v>5</v>
      </c>
      <c r="V30" s="18">
        <v>19</v>
      </c>
      <c r="W30" s="21">
        <f t="shared" si="11"/>
        <v>12</v>
      </c>
      <c r="X30" s="20" t="str">
        <f t="shared" si="12"/>
        <v>F</v>
      </c>
      <c r="Y30" s="20">
        <f t="shared" si="13"/>
        <v>7</v>
      </c>
      <c r="Z30" s="22"/>
      <c r="AA30" s="20" t="str">
        <f t="shared" si="14"/>
        <v xml:space="preserve"> </v>
      </c>
      <c r="AB30" s="20" t="str">
        <f t="shared" si="15"/>
        <v xml:space="preserve"> </v>
      </c>
      <c r="AC30" s="22"/>
      <c r="AD30" s="20" t="str">
        <f t="shared" si="16"/>
        <v xml:space="preserve"> </v>
      </c>
      <c r="AE30" s="20" t="str">
        <f t="shared" si="17"/>
        <v xml:space="preserve"> </v>
      </c>
      <c r="AF30" s="22"/>
      <c r="AG30" s="20" t="str">
        <f t="shared" si="18"/>
        <v xml:space="preserve"> </v>
      </c>
      <c r="AH30" s="20" t="str">
        <f t="shared" si="19"/>
        <v xml:space="preserve"> </v>
      </c>
      <c r="AI30" s="19"/>
      <c r="AJ30" s="20" t="str">
        <f t="shared" si="20"/>
        <v xml:space="preserve"> </v>
      </c>
      <c r="AK30" s="20" t="str">
        <f t="shared" si="21"/>
        <v xml:space="preserve"> </v>
      </c>
      <c r="AL30" s="21"/>
      <c r="AM30" s="20" t="str">
        <f t="shared" si="22"/>
        <v xml:space="preserve"> </v>
      </c>
      <c r="AN30" s="20" t="str">
        <f t="shared" si="23"/>
        <v xml:space="preserve"> </v>
      </c>
      <c r="AO30" s="23">
        <f>IF(COUNT(L30,O30,T30,Y30,AB30,AE30,AH30,AN30, )&lt;1,"",IF(COUNT(L30,O30,T30,Y30,AB30,AE30,AH30,AN30, )&lt;3,"-",IF(COUNT(L30,O30,T30,Y30,AB30,AE30,AH30,AN30,#REF!)&gt;3,"FALSE",SUM(L30,O30,T30,Y30,AB30,AE30,AH30,AN30))))</f>
        <v>13</v>
      </c>
      <c r="AP30" s="24" t="str">
        <f t="shared" si="24"/>
        <v>III</v>
      </c>
      <c r="AQ30" s="25">
        <f>COUNT(E30,J30,M30,#REF!,R30,W30,#REF!,Z30,AC30,AF30,AI30,AL30,#REF!,#REF!,#REF!,#REF!)</f>
        <v>4</v>
      </c>
      <c r="AR30" s="6">
        <f t="shared" si="25"/>
        <v>3</v>
      </c>
      <c r="AS30" s="2"/>
    </row>
    <row r="31" spans="1:45">
      <c r="A31" s="5">
        <v>15</v>
      </c>
      <c r="B31" s="56" t="s">
        <v>52</v>
      </c>
      <c r="C31" s="57" t="s">
        <v>35</v>
      </c>
      <c r="D31" s="69" t="s">
        <v>3</v>
      </c>
      <c r="E31" s="26">
        <v>57</v>
      </c>
      <c r="F31" s="28" t="str">
        <f t="shared" si="1"/>
        <v>D</v>
      </c>
      <c r="G31" s="28">
        <f t="shared" si="2"/>
        <v>4</v>
      </c>
      <c r="H31" s="27">
        <v>80</v>
      </c>
      <c r="I31" s="27">
        <v>61</v>
      </c>
      <c r="J31" s="29">
        <f t="shared" si="3"/>
        <v>70.5</v>
      </c>
      <c r="K31" s="28" t="str">
        <f t="shared" si="4"/>
        <v>B</v>
      </c>
      <c r="L31" s="28">
        <f t="shared" si="5"/>
        <v>2</v>
      </c>
      <c r="M31" s="7">
        <v>75</v>
      </c>
      <c r="N31" s="28" t="str">
        <f t="shared" si="6"/>
        <v>B</v>
      </c>
      <c r="O31" s="28">
        <f t="shared" si="7"/>
        <v>2</v>
      </c>
      <c r="P31" s="27"/>
      <c r="Q31" s="27"/>
      <c r="R31" s="29" t="str">
        <f t="shared" si="8"/>
        <v/>
      </c>
      <c r="S31" s="28" t="str">
        <f t="shared" si="9"/>
        <v/>
      </c>
      <c r="T31" s="28" t="str">
        <f t="shared" si="10"/>
        <v xml:space="preserve"> </v>
      </c>
      <c r="U31" s="26">
        <v>44</v>
      </c>
      <c r="V31" s="28">
        <v>48</v>
      </c>
      <c r="W31" s="29">
        <f t="shared" si="11"/>
        <v>46</v>
      </c>
      <c r="X31" s="28" t="str">
        <f t="shared" si="12"/>
        <v>E</v>
      </c>
      <c r="Y31" s="28">
        <f t="shared" si="13"/>
        <v>5</v>
      </c>
      <c r="Z31" s="30"/>
      <c r="AA31" s="28" t="str">
        <f t="shared" si="14"/>
        <v xml:space="preserve"> </v>
      </c>
      <c r="AB31" s="28" t="str">
        <f t="shared" si="15"/>
        <v xml:space="preserve"> </v>
      </c>
      <c r="AC31" s="30"/>
      <c r="AD31" s="28" t="str">
        <f t="shared" si="16"/>
        <v xml:space="preserve"> </v>
      </c>
      <c r="AE31" s="28" t="str">
        <f t="shared" si="17"/>
        <v xml:space="preserve"> </v>
      </c>
      <c r="AF31" s="30"/>
      <c r="AG31" s="28" t="str">
        <f t="shared" si="18"/>
        <v xml:space="preserve"> </v>
      </c>
      <c r="AH31" s="28" t="str">
        <f t="shared" si="19"/>
        <v xml:space="preserve"> </v>
      </c>
      <c r="AI31" s="26"/>
      <c r="AJ31" s="28" t="str">
        <f t="shared" si="20"/>
        <v xml:space="preserve"> </v>
      </c>
      <c r="AK31" s="28" t="str">
        <f t="shared" si="21"/>
        <v xml:space="preserve"> </v>
      </c>
      <c r="AL31" s="29"/>
      <c r="AM31" s="28" t="str">
        <f t="shared" si="22"/>
        <v xml:space="preserve"> </v>
      </c>
      <c r="AN31" s="28" t="str">
        <f t="shared" si="23"/>
        <v xml:space="preserve"> </v>
      </c>
      <c r="AO31" s="23">
        <f>IF(COUNT(L31,O31,T31,Y31,AB31,AE31,AH31,AN31, )&lt;1,"",IF(COUNT(L31,O31,T31,Y31,AB31,AE31,AH31,AN31, )&lt;3,"-",IF(COUNT(L31,O31,T31,Y31,AB31,AE31,AH31,AN31,#REF!)&gt;3,"FALSE",SUM(L31,O31,T31,Y31,AB31,AE31,AH31,AN31))))</f>
        <v>9</v>
      </c>
      <c r="AP31" s="24" t="str">
        <f t="shared" si="24"/>
        <v>I</v>
      </c>
      <c r="AQ31" s="25">
        <f>COUNT(E31,J31,M31,#REF!,R31,W31,#REF!,Z31,AC31,AF31,AI31,AL31,#REF!,#REF!,#REF!,#REF!)</f>
        <v>4</v>
      </c>
      <c r="AR31" s="28">
        <f t="shared" si="25"/>
        <v>1</v>
      </c>
      <c r="AS31" s="32"/>
    </row>
    <row r="32" spans="1:45">
      <c r="A32" s="5">
        <v>16</v>
      </c>
      <c r="B32" s="58" t="s">
        <v>53</v>
      </c>
      <c r="C32" s="59" t="s">
        <v>35</v>
      </c>
      <c r="D32" s="69" t="s">
        <v>3</v>
      </c>
      <c r="E32" s="26">
        <v>53</v>
      </c>
      <c r="F32" s="28" t="str">
        <f t="shared" si="1"/>
        <v>D</v>
      </c>
      <c r="G32" s="28">
        <f t="shared" si="2"/>
        <v>4</v>
      </c>
      <c r="H32" s="27">
        <v>71</v>
      </c>
      <c r="I32" s="27">
        <v>55</v>
      </c>
      <c r="J32" s="29">
        <f t="shared" si="3"/>
        <v>63</v>
      </c>
      <c r="K32" s="28" t="str">
        <f t="shared" si="4"/>
        <v>C</v>
      </c>
      <c r="L32" s="28">
        <f t="shared" si="5"/>
        <v>3</v>
      </c>
      <c r="M32" s="7">
        <v>49</v>
      </c>
      <c r="N32" s="28" t="str">
        <f t="shared" si="6"/>
        <v>E</v>
      </c>
      <c r="O32" s="28">
        <f t="shared" si="7"/>
        <v>5</v>
      </c>
      <c r="P32" s="27"/>
      <c r="Q32" s="27"/>
      <c r="R32" s="29" t="str">
        <f t="shared" si="8"/>
        <v/>
      </c>
      <c r="S32" s="28" t="str">
        <f t="shared" si="9"/>
        <v/>
      </c>
      <c r="T32" s="28" t="str">
        <f t="shared" si="10"/>
        <v xml:space="preserve"> </v>
      </c>
      <c r="U32" s="26">
        <v>37</v>
      </c>
      <c r="V32" s="28">
        <v>40</v>
      </c>
      <c r="W32" s="29">
        <f t="shared" si="11"/>
        <v>38.5</v>
      </c>
      <c r="X32" s="28" t="str">
        <f t="shared" si="12"/>
        <v>S</v>
      </c>
      <c r="Y32" s="28">
        <f t="shared" si="13"/>
        <v>6</v>
      </c>
      <c r="Z32" s="30"/>
      <c r="AA32" s="28" t="str">
        <f t="shared" si="14"/>
        <v xml:space="preserve"> </v>
      </c>
      <c r="AB32" s="28" t="str">
        <f t="shared" si="15"/>
        <v xml:space="preserve"> </v>
      </c>
      <c r="AC32" s="30"/>
      <c r="AD32" s="28" t="str">
        <f t="shared" si="16"/>
        <v xml:space="preserve"> </v>
      </c>
      <c r="AE32" s="28" t="str">
        <f t="shared" si="17"/>
        <v xml:space="preserve"> </v>
      </c>
      <c r="AF32" s="30"/>
      <c r="AG32" s="28" t="str">
        <f t="shared" si="18"/>
        <v xml:space="preserve"> </v>
      </c>
      <c r="AH32" s="28" t="str">
        <f t="shared" si="19"/>
        <v xml:space="preserve"> </v>
      </c>
      <c r="AI32" s="26"/>
      <c r="AJ32" s="28" t="str">
        <f t="shared" si="20"/>
        <v xml:space="preserve"> </v>
      </c>
      <c r="AK32" s="28" t="str">
        <f t="shared" si="21"/>
        <v xml:space="preserve"> </v>
      </c>
      <c r="AL32" s="29"/>
      <c r="AM32" s="28" t="str">
        <f t="shared" si="22"/>
        <v xml:space="preserve"> </v>
      </c>
      <c r="AN32" s="28" t="str">
        <f t="shared" si="23"/>
        <v xml:space="preserve"> </v>
      </c>
      <c r="AO32" s="23">
        <f>IF(COUNT(L32,O32,T32,Y32,AB32,AE32,AH32,AN32, )&lt;1,"",IF(COUNT(L32,O32,T32,Y32,AB32,AE32,AH32,AN32, )&lt;3,"-",IF(COUNT(L32,O32,T32,Y32,AB32,AE32,AH32,AN32,#REF!)&gt;3,"FALSE",SUM(L32,O32,T32,Y32,AB32,AE32,AH32,AN32))))</f>
        <v>14</v>
      </c>
      <c r="AP32" s="24" t="str">
        <f t="shared" si="24"/>
        <v>III</v>
      </c>
      <c r="AQ32" s="25">
        <f>COUNT(E32,J32,M32,#REF!,R32,W32,#REF!,Z32,AC32,AF32,AI32,AL32,#REF!,#REF!,#REF!,#REF!)</f>
        <v>4</v>
      </c>
      <c r="AR32" s="28">
        <f t="shared" si="25"/>
        <v>3</v>
      </c>
      <c r="AS32" s="32"/>
    </row>
    <row r="33" spans="1:45">
      <c r="A33" s="5">
        <v>17</v>
      </c>
      <c r="B33" s="56" t="s">
        <v>54</v>
      </c>
      <c r="C33" s="57" t="s">
        <v>35</v>
      </c>
      <c r="D33" s="69" t="s">
        <v>3</v>
      </c>
      <c r="E33" s="26">
        <v>56</v>
      </c>
      <c r="F33" s="28" t="str">
        <f t="shared" si="1"/>
        <v>D</v>
      </c>
      <c r="G33" s="28">
        <f t="shared" si="2"/>
        <v>4</v>
      </c>
      <c r="H33" s="27">
        <v>85</v>
      </c>
      <c r="I33" s="27">
        <v>65</v>
      </c>
      <c r="J33" s="29">
        <f t="shared" si="3"/>
        <v>75</v>
      </c>
      <c r="K33" s="28" t="str">
        <f t="shared" si="4"/>
        <v>B</v>
      </c>
      <c r="L33" s="28">
        <f t="shared" si="5"/>
        <v>2</v>
      </c>
      <c r="M33" s="7">
        <v>45</v>
      </c>
      <c r="N33" s="28" t="str">
        <f t="shared" si="6"/>
        <v>E</v>
      </c>
      <c r="O33" s="28">
        <f t="shared" si="7"/>
        <v>5</v>
      </c>
      <c r="P33" s="27"/>
      <c r="Q33" s="27"/>
      <c r="R33" s="29" t="str">
        <f t="shared" si="8"/>
        <v/>
      </c>
      <c r="S33" s="28" t="str">
        <f t="shared" si="9"/>
        <v/>
      </c>
      <c r="T33" s="28" t="str">
        <f t="shared" si="10"/>
        <v xml:space="preserve"> </v>
      </c>
      <c r="U33" s="26">
        <v>15</v>
      </c>
      <c r="V33" s="28">
        <v>58</v>
      </c>
      <c r="W33" s="29">
        <f t="shared" si="11"/>
        <v>36.5</v>
      </c>
      <c r="X33" s="28" t="str">
        <f t="shared" si="12"/>
        <v>S</v>
      </c>
      <c r="Y33" s="28">
        <f t="shared" si="13"/>
        <v>6</v>
      </c>
      <c r="Z33" s="30"/>
      <c r="AA33" s="28" t="str">
        <f t="shared" si="14"/>
        <v xml:space="preserve"> </v>
      </c>
      <c r="AB33" s="28" t="str">
        <f t="shared" si="15"/>
        <v xml:space="preserve"> </v>
      </c>
      <c r="AC33" s="30"/>
      <c r="AD33" s="28" t="str">
        <f t="shared" si="16"/>
        <v xml:space="preserve"> </v>
      </c>
      <c r="AE33" s="28" t="str">
        <f t="shared" si="17"/>
        <v xml:space="preserve"> </v>
      </c>
      <c r="AF33" s="30"/>
      <c r="AG33" s="28" t="str">
        <f t="shared" si="18"/>
        <v xml:space="preserve"> </v>
      </c>
      <c r="AH33" s="28" t="str">
        <f t="shared" si="19"/>
        <v xml:space="preserve"> </v>
      </c>
      <c r="AI33" s="26"/>
      <c r="AJ33" s="28" t="str">
        <f t="shared" si="20"/>
        <v xml:space="preserve"> </v>
      </c>
      <c r="AK33" s="28" t="str">
        <f t="shared" si="21"/>
        <v xml:space="preserve"> </v>
      </c>
      <c r="AL33" s="29"/>
      <c r="AM33" s="28" t="str">
        <f t="shared" si="22"/>
        <v xml:space="preserve"> </v>
      </c>
      <c r="AN33" s="28" t="str">
        <f t="shared" si="23"/>
        <v xml:space="preserve"> </v>
      </c>
      <c r="AO33" s="23">
        <f>IF(COUNT(L33,O33,T33,Y33,AB33,AE33,AH33,AN33, )&lt;1,"",IF(COUNT(L33,O33,T33,Y33,AB33,AE33,AH33,AN33, )&lt;3,"-",IF(COUNT(L33,O33,T33,Y33,AB33,AE33,AH33,AN33,#REF!)&gt;3,"FALSE",SUM(L33,O33,T33,Y33,AB33,AE33,AH33,AN33))))</f>
        <v>13</v>
      </c>
      <c r="AP33" s="24" t="str">
        <f t="shared" si="24"/>
        <v>III</v>
      </c>
      <c r="AQ33" s="25">
        <f>COUNT(E33,J33,M33,#REF!,R33,W33,#REF!,Z33,AC33,AF33,AI33,AL33,#REF!,#REF!,#REF!,#REF!)</f>
        <v>4</v>
      </c>
      <c r="AR33" s="28">
        <f t="shared" si="25"/>
        <v>3</v>
      </c>
      <c r="AS33" s="32"/>
    </row>
    <row r="34" spans="1:45">
      <c r="A34" s="5">
        <v>18</v>
      </c>
      <c r="B34" s="56" t="s">
        <v>55</v>
      </c>
      <c r="C34" s="57" t="s">
        <v>35</v>
      </c>
      <c r="D34" s="69" t="s">
        <v>3</v>
      </c>
      <c r="E34" s="26">
        <v>60</v>
      </c>
      <c r="F34" s="28" t="str">
        <f t="shared" si="1"/>
        <v>C</v>
      </c>
      <c r="G34" s="28">
        <f t="shared" si="2"/>
        <v>3</v>
      </c>
      <c r="H34" s="27">
        <v>83</v>
      </c>
      <c r="I34" s="27">
        <v>75</v>
      </c>
      <c r="J34" s="29">
        <f t="shared" si="3"/>
        <v>79</v>
      </c>
      <c r="K34" s="28" t="str">
        <f t="shared" si="4"/>
        <v>B</v>
      </c>
      <c r="L34" s="28">
        <f t="shared" si="5"/>
        <v>2</v>
      </c>
      <c r="M34" s="7">
        <v>73</v>
      </c>
      <c r="N34" s="28" t="str">
        <f t="shared" si="6"/>
        <v>B</v>
      </c>
      <c r="O34" s="28">
        <f t="shared" si="7"/>
        <v>2</v>
      </c>
      <c r="P34" s="27"/>
      <c r="Q34" s="27"/>
      <c r="R34" s="29" t="str">
        <f t="shared" si="8"/>
        <v/>
      </c>
      <c r="S34" s="28" t="str">
        <f t="shared" si="9"/>
        <v/>
      </c>
      <c r="T34" s="28" t="str">
        <f t="shared" si="10"/>
        <v xml:space="preserve"> </v>
      </c>
      <c r="U34" s="26">
        <v>44</v>
      </c>
      <c r="V34" s="28">
        <v>70</v>
      </c>
      <c r="W34" s="29">
        <f t="shared" si="11"/>
        <v>57</v>
      </c>
      <c r="X34" s="28" t="str">
        <f t="shared" si="12"/>
        <v>D</v>
      </c>
      <c r="Y34" s="28">
        <f t="shared" si="13"/>
        <v>4</v>
      </c>
      <c r="Z34" s="30"/>
      <c r="AA34" s="28" t="str">
        <f t="shared" si="14"/>
        <v xml:space="preserve"> </v>
      </c>
      <c r="AB34" s="28" t="str">
        <f t="shared" si="15"/>
        <v xml:space="preserve"> </v>
      </c>
      <c r="AC34" s="30"/>
      <c r="AD34" s="28" t="str">
        <f t="shared" si="16"/>
        <v xml:space="preserve"> </v>
      </c>
      <c r="AE34" s="28" t="str">
        <f t="shared" si="17"/>
        <v xml:space="preserve"> </v>
      </c>
      <c r="AF34" s="30"/>
      <c r="AG34" s="28" t="str">
        <f t="shared" si="18"/>
        <v xml:space="preserve"> </v>
      </c>
      <c r="AH34" s="28" t="str">
        <f t="shared" si="19"/>
        <v xml:space="preserve"> </v>
      </c>
      <c r="AI34" s="26"/>
      <c r="AJ34" s="28" t="str">
        <f t="shared" si="20"/>
        <v xml:space="preserve"> </v>
      </c>
      <c r="AK34" s="28" t="str">
        <f t="shared" si="21"/>
        <v xml:space="preserve"> </v>
      </c>
      <c r="AL34" s="29"/>
      <c r="AM34" s="28" t="str">
        <f t="shared" si="22"/>
        <v xml:space="preserve"> </v>
      </c>
      <c r="AN34" s="28" t="str">
        <f t="shared" si="23"/>
        <v xml:space="preserve"> </v>
      </c>
      <c r="AO34" s="23">
        <f>IF(COUNT(L34,O34,T34,Y34,AB34,AE34,AH34,AN34, )&lt;1,"",IF(COUNT(L34,O34,T34,Y34,AB34,AE34,AH34,AN34, )&lt;3,"-",IF(COUNT(L34,O34,T34,Y34,AB34,AE34,AH34,AN34,#REF!)&gt;3,"FALSE",SUM(L34,O34,T34,Y34,AB34,AE34,AH34,AN34))))</f>
        <v>8</v>
      </c>
      <c r="AP34" s="24" t="str">
        <f t="shared" si="24"/>
        <v>I</v>
      </c>
      <c r="AQ34" s="25">
        <f>COUNT(E34,J34,M34,#REF!,R34,W34,#REF!,Z34,AC34,AF34,AI34,AL34,#REF!,#REF!,#REF!,#REF!)</f>
        <v>4</v>
      </c>
      <c r="AR34" s="28">
        <f t="shared" si="25"/>
        <v>1</v>
      </c>
      <c r="AS34" s="32"/>
    </row>
    <row r="35" spans="1:45">
      <c r="A35" s="5">
        <v>19</v>
      </c>
      <c r="B35" s="58" t="s">
        <v>56</v>
      </c>
      <c r="C35" s="59" t="s">
        <v>35</v>
      </c>
      <c r="D35" s="69" t="s">
        <v>3</v>
      </c>
      <c r="E35" s="35">
        <v>73</v>
      </c>
      <c r="F35" s="36" t="str">
        <f t="shared" si="1"/>
        <v>B</v>
      </c>
      <c r="G35" s="36">
        <f t="shared" si="2"/>
        <v>2</v>
      </c>
      <c r="H35" s="35">
        <v>85</v>
      </c>
      <c r="I35" s="36">
        <v>73</v>
      </c>
      <c r="J35" s="37">
        <f t="shared" si="3"/>
        <v>79</v>
      </c>
      <c r="K35" s="36" t="str">
        <f t="shared" si="4"/>
        <v>B</v>
      </c>
      <c r="L35" s="36">
        <f t="shared" si="5"/>
        <v>2</v>
      </c>
      <c r="M35" s="37">
        <v>82</v>
      </c>
      <c r="N35" s="36" t="str">
        <f t="shared" si="6"/>
        <v>A</v>
      </c>
      <c r="O35" s="36">
        <f t="shared" si="7"/>
        <v>1</v>
      </c>
      <c r="P35" s="35"/>
      <c r="Q35" s="36"/>
      <c r="R35" s="37"/>
      <c r="S35" s="36" t="str">
        <f t="shared" si="9"/>
        <v xml:space="preserve"> </v>
      </c>
      <c r="T35" s="36" t="str">
        <f t="shared" si="10"/>
        <v xml:space="preserve"> </v>
      </c>
      <c r="U35" s="35">
        <v>55</v>
      </c>
      <c r="V35" s="36">
        <v>69</v>
      </c>
      <c r="W35" s="37">
        <f t="shared" si="11"/>
        <v>62</v>
      </c>
      <c r="X35" s="36" t="str">
        <f t="shared" si="12"/>
        <v>C</v>
      </c>
      <c r="Y35" s="36">
        <f t="shared" si="13"/>
        <v>3</v>
      </c>
      <c r="Z35" s="38"/>
      <c r="AA35" s="36" t="str">
        <f t="shared" si="14"/>
        <v xml:space="preserve"> </v>
      </c>
      <c r="AB35" s="36" t="str">
        <f t="shared" si="15"/>
        <v xml:space="preserve"> </v>
      </c>
      <c r="AC35" s="38"/>
      <c r="AD35" s="36" t="str">
        <f t="shared" si="16"/>
        <v xml:space="preserve"> </v>
      </c>
      <c r="AE35" s="36" t="str">
        <f t="shared" si="17"/>
        <v xml:space="preserve"> </v>
      </c>
      <c r="AF35" s="39"/>
      <c r="AG35" s="36" t="str">
        <f t="shared" si="18"/>
        <v xml:space="preserve"> </v>
      </c>
      <c r="AH35" s="36" t="str">
        <f t="shared" si="19"/>
        <v xml:space="preserve"> </v>
      </c>
      <c r="AI35" s="38"/>
      <c r="AJ35" s="36" t="str">
        <f t="shared" si="20"/>
        <v xml:space="preserve"> </v>
      </c>
      <c r="AK35" s="36" t="str">
        <f t="shared" si="21"/>
        <v xml:space="preserve"> </v>
      </c>
      <c r="AL35" s="38"/>
      <c r="AM35" s="36" t="str">
        <f t="shared" si="22"/>
        <v xml:space="preserve"> </v>
      </c>
      <c r="AN35" s="36" t="str">
        <f t="shared" si="23"/>
        <v xml:space="preserve"> </v>
      </c>
      <c r="AO35" s="40">
        <f>IF(COUNT(L35,O35,T35,Y35,AB35,AE35,AH35,AN35, )&lt;1,"",IF(COUNT(L35,O35,T35,Y35,AB35,AE35,AH35,AN35, )&lt;3,"-",IF(COUNT(L35,O35,T35,Y35,AB35,AE35,AH35,AN35,#REF!)&gt;3,"FALSE",SUM(L35,O35,T35,Y35,AB35,AE35,AH35,AN35))))</f>
        <v>6</v>
      </c>
      <c r="AP35" s="24" t="str">
        <f t="shared" si="24"/>
        <v>I</v>
      </c>
      <c r="AQ35" s="25">
        <f>COUNT(E35,J35,M35,#REF!,R35,W35,#REF!,Z35,AC35,AF35,AI35,AL35,#REF!,#REF!,#REF!,#REF!)</f>
        <v>4</v>
      </c>
      <c r="AR35" s="36">
        <f t="shared" si="25"/>
        <v>1</v>
      </c>
      <c r="AS35" s="41"/>
    </row>
    <row r="36" spans="1:45" s="33" customFormat="1">
      <c r="A36" s="5">
        <v>20</v>
      </c>
      <c r="B36" s="56" t="s">
        <v>57</v>
      </c>
      <c r="C36" s="59" t="s">
        <v>35</v>
      </c>
      <c r="D36" s="68" t="s">
        <v>3</v>
      </c>
      <c r="E36" s="35">
        <v>50</v>
      </c>
      <c r="F36" s="36" t="str">
        <f t="shared" si="1"/>
        <v>D</v>
      </c>
      <c r="G36" s="36">
        <f t="shared" si="2"/>
        <v>4</v>
      </c>
      <c r="H36" s="35">
        <v>87</v>
      </c>
      <c r="I36" s="36">
        <v>69</v>
      </c>
      <c r="J36" s="37">
        <f t="shared" si="3"/>
        <v>78</v>
      </c>
      <c r="K36" s="36" t="str">
        <f t="shared" si="4"/>
        <v>B</v>
      </c>
      <c r="L36" s="36">
        <f t="shared" si="5"/>
        <v>2</v>
      </c>
      <c r="M36" s="37">
        <v>70</v>
      </c>
      <c r="N36" s="36" t="str">
        <f t="shared" si="6"/>
        <v>B</v>
      </c>
      <c r="O36" s="36">
        <f t="shared" si="7"/>
        <v>2</v>
      </c>
      <c r="P36" s="35"/>
      <c r="Q36" s="36"/>
      <c r="R36" s="37"/>
      <c r="S36" s="36" t="str">
        <f t="shared" si="9"/>
        <v xml:space="preserve"> </v>
      </c>
      <c r="T36" s="36" t="str">
        <f t="shared" si="10"/>
        <v xml:space="preserve"> </v>
      </c>
      <c r="U36" s="35">
        <v>33</v>
      </c>
      <c r="V36" s="36">
        <v>46</v>
      </c>
      <c r="W36" s="37">
        <f t="shared" si="11"/>
        <v>39.5</v>
      </c>
      <c r="X36" s="36" t="str">
        <f t="shared" si="12"/>
        <v>E</v>
      </c>
      <c r="Y36" s="36">
        <f t="shared" si="13"/>
        <v>5</v>
      </c>
      <c r="Z36" s="38"/>
      <c r="AA36" s="36" t="str">
        <f t="shared" si="14"/>
        <v xml:space="preserve"> </v>
      </c>
      <c r="AB36" s="36" t="str">
        <f t="shared" si="15"/>
        <v xml:space="preserve"> </v>
      </c>
      <c r="AC36" s="38"/>
      <c r="AD36" s="36" t="str">
        <f t="shared" si="16"/>
        <v xml:space="preserve"> </v>
      </c>
      <c r="AE36" s="36" t="str">
        <f t="shared" si="17"/>
        <v xml:space="preserve"> </v>
      </c>
      <c r="AF36" s="39"/>
      <c r="AG36" s="36" t="str">
        <f t="shared" si="18"/>
        <v xml:space="preserve"> </v>
      </c>
      <c r="AH36" s="36" t="str">
        <f t="shared" si="19"/>
        <v xml:space="preserve"> </v>
      </c>
      <c r="AI36" s="38"/>
      <c r="AJ36" s="36" t="str">
        <f t="shared" si="20"/>
        <v xml:space="preserve"> </v>
      </c>
      <c r="AK36" s="36" t="str">
        <f t="shared" si="21"/>
        <v xml:space="preserve"> </v>
      </c>
      <c r="AL36" s="38"/>
      <c r="AM36" s="36" t="str">
        <f t="shared" si="22"/>
        <v xml:space="preserve"> </v>
      </c>
      <c r="AN36" s="36" t="str">
        <f t="shared" si="23"/>
        <v xml:space="preserve"> </v>
      </c>
      <c r="AO36" s="40">
        <f>IF(COUNT(L36,O36,T36,Y36,AB36,AE36,AH36,AN36, )&lt;1,"",IF(COUNT(L36,O36,T36,Y36,AB36,AE36,AH36,AN36, )&lt;3,"-",IF(COUNT(L36,O36,T36,Y36,AB36,AE36,AH36,AN36,#REF!)&gt;3,"FALSE",SUM(L36,O36,T36,Y36,AB36,AE36,AH36,AN36))))</f>
        <v>9</v>
      </c>
      <c r="AP36" s="24" t="str">
        <f t="shared" si="24"/>
        <v>I</v>
      </c>
      <c r="AQ36" s="25">
        <f>COUNT(E36,J36,M36,#REF!,R36,W36,#REF!,Z36,AC36,AF36,AI36,AL36,#REF!,#REF!,#REF!,#REF!)</f>
        <v>4</v>
      </c>
      <c r="AR36" s="36">
        <f t="shared" si="25"/>
        <v>1</v>
      </c>
      <c r="AS36" s="41"/>
    </row>
    <row r="37" spans="1:45" s="34" customFormat="1">
      <c r="A37" s="5">
        <v>21</v>
      </c>
      <c r="B37" s="56" t="s">
        <v>58</v>
      </c>
      <c r="C37" s="57" t="s">
        <v>35</v>
      </c>
      <c r="D37" s="68" t="s">
        <v>3</v>
      </c>
      <c r="E37" s="35">
        <v>42</v>
      </c>
      <c r="F37" s="36" t="str">
        <f t="shared" si="1"/>
        <v>E</v>
      </c>
      <c r="G37" s="36">
        <f t="shared" si="2"/>
        <v>5</v>
      </c>
      <c r="H37" s="35">
        <v>84</v>
      </c>
      <c r="I37" s="36">
        <v>74</v>
      </c>
      <c r="J37" s="37">
        <f t="shared" si="3"/>
        <v>79</v>
      </c>
      <c r="K37" s="36" t="str">
        <f t="shared" si="4"/>
        <v>B</v>
      </c>
      <c r="L37" s="36">
        <f t="shared" si="5"/>
        <v>2</v>
      </c>
      <c r="M37" s="37">
        <v>70</v>
      </c>
      <c r="N37" s="36" t="str">
        <f t="shared" si="6"/>
        <v>B</v>
      </c>
      <c r="O37" s="36">
        <f t="shared" si="7"/>
        <v>2</v>
      </c>
      <c r="P37" s="35"/>
      <c r="Q37" s="36"/>
      <c r="R37" s="37" t="str">
        <f t="shared" ref="R37:R43" si="26">IF(COUNTIF(P37:Q37,"")=2,"",SUM(P37:Q37)/2)</f>
        <v/>
      </c>
      <c r="S37" s="36" t="str">
        <f t="shared" si="9"/>
        <v/>
      </c>
      <c r="T37" s="36" t="str">
        <f t="shared" si="10"/>
        <v xml:space="preserve"> </v>
      </c>
      <c r="U37" s="35">
        <v>38</v>
      </c>
      <c r="V37" s="36">
        <v>45</v>
      </c>
      <c r="W37" s="37">
        <f t="shared" si="11"/>
        <v>41.5</v>
      </c>
      <c r="X37" s="36" t="str">
        <f t="shared" si="12"/>
        <v>E</v>
      </c>
      <c r="Y37" s="36">
        <f t="shared" si="13"/>
        <v>5</v>
      </c>
      <c r="Z37" s="38"/>
      <c r="AA37" s="36" t="str">
        <f t="shared" si="14"/>
        <v xml:space="preserve"> </v>
      </c>
      <c r="AB37" s="36" t="str">
        <f t="shared" si="15"/>
        <v xml:space="preserve"> </v>
      </c>
      <c r="AC37" s="38"/>
      <c r="AD37" s="36" t="str">
        <f t="shared" si="16"/>
        <v xml:space="preserve"> </v>
      </c>
      <c r="AE37" s="36" t="str">
        <f t="shared" si="17"/>
        <v xml:space="preserve"> </v>
      </c>
      <c r="AF37" s="39"/>
      <c r="AG37" s="36" t="str">
        <f t="shared" si="18"/>
        <v xml:space="preserve"> </v>
      </c>
      <c r="AH37" s="36" t="str">
        <f t="shared" si="19"/>
        <v xml:space="preserve"> </v>
      </c>
      <c r="AI37" s="38"/>
      <c r="AJ37" s="36" t="str">
        <f t="shared" si="20"/>
        <v xml:space="preserve"> </v>
      </c>
      <c r="AK37" s="36" t="str">
        <f t="shared" si="21"/>
        <v xml:space="preserve"> </v>
      </c>
      <c r="AL37" s="38"/>
      <c r="AM37" s="36" t="str">
        <f t="shared" si="22"/>
        <v xml:space="preserve"> </v>
      </c>
      <c r="AN37" s="36" t="str">
        <f t="shared" si="23"/>
        <v xml:space="preserve"> </v>
      </c>
      <c r="AO37" s="40">
        <f>IF(COUNT(L37,O37,T37,Y37,AB37,AE37,AH37,AN37, )&lt;1,"",IF(COUNT(L37,O37,T37,Y37,AB37,AE37,AH37,AN37, )&lt;3,"-",IF(COUNT(L37,O37,T37,Y37,AB37,AE37,AH37,AN37,#REF!)&gt;3,"FALSE",SUM(L37,O37,T37,Y37,AB37,AE37,AH37,AN37))))</f>
        <v>9</v>
      </c>
      <c r="AP37" s="24" t="str">
        <f t="shared" si="24"/>
        <v>I</v>
      </c>
      <c r="AQ37" s="25">
        <f>COUNT(E37,J37,M37,#REF!,R37,W37,#REF!,Z37,AC37,AF37,AI37,AL37,#REF!,#REF!,#REF!,#REF!)</f>
        <v>4</v>
      </c>
      <c r="AR37" s="36">
        <f t="shared" si="25"/>
        <v>1</v>
      </c>
      <c r="AS37" s="41"/>
    </row>
    <row r="38" spans="1:45" s="34" customFormat="1">
      <c r="A38" s="5">
        <v>22</v>
      </c>
      <c r="B38" s="58" t="s">
        <v>59</v>
      </c>
      <c r="C38" s="59" t="s">
        <v>35</v>
      </c>
      <c r="D38" s="68" t="s">
        <v>3</v>
      </c>
      <c r="E38" s="44">
        <v>55</v>
      </c>
      <c r="F38" s="46" t="str">
        <f t="shared" si="1"/>
        <v>D</v>
      </c>
      <c r="G38" s="46">
        <f t="shared" si="2"/>
        <v>4</v>
      </c>
      <c r="H38" s="44">
        <v>83</v>
      </c>
      <c r="I38" s="46">
        <v>64</v>
      </c>
      <c r="J38" s="47">
        <f t="shared" si="3"/>
        <v>73.5</v>
      </c>
      <c r="K38" s="46" t="str">
        <f t="shared" si="4"/>
        <v>B</v>
      </c>
      <c r="L38" s="46">
        <f t="shared" si="5"/>
        <v>2</v>
      </c>
      <c r="M38" s="47">
        <v>54</v>
      </c>
      <c r="N38" s="46" t="str">
        <f t="shared" si="6"/>
        <v>D</v>
      </c>
      <c r="O38" s="46">
        <f t="shared" si="7"/>
        <v>4</v>
      </c>
      <c r="P38" s="44"/>
      <c r="Q38" s="46"/>
      <c r="R38" s="47" t="str">
        <f t="shared" si="26"/>
        <v/>
      </c>
      <c r="S38" s="46" t="str">
        <f t="shared" si="9"/>
        <v/>
      </c>
      <c r="T38" s="46" t="str">
        <f t="shared" si="10"/>
        <v xml:space="preserve"> </v>
      </c>
      <c r="U38" s="44">
        <v>75</v>
      </c>
      <c r="V38" s="46">
        <v>73</v>
      </c>
      <c r="W38" s="47">
        <f t="shared" si="11"/>
        <v>74</v>
      </c>
      <c r="X38" s="46" t="str">
        <f t="shared" si="12"/>
        <v>B</v>
      </c>
      <c r="Y38" s="46">
        <f t="shared" si="13"/>
        <v>2</v>
      </c>
      <c r="Z38" s="45"/>
      <c r="AA38" s="46" t="str">
        <f t="shared" si="14"/>
        <v xml:space="preserve"> </v>
      </c>
      <c r="AB38" s="46" t="str">
        <f t="shared" si="15"/>
        <v xml:space="preserve"> </v>
      </c>
      <c r="AC38" s="45"/>
      <c r="AD38" s="46" t="str">
        <f t="shared" si="16"/>
        <v xml:space="preserve"> </v>
      </c>
      <c r="AE38" s="46" t="str">
        <f t="shared" si="17"/>
        <v xml:space="preserve"> </v>
      </c>
      <c r="AF38" s="45"/>
      <c r="AG38" s="46" t="str">
        <f t="shared" si="18"/>
        <v xml:space="preserve"> </v>
      </c>
      <c r="AH38" s="46" t="str">
        <f t="shared" si="19"/>
        <v xml:space="preserve"> </v>
      </c>
      <c r="AI38" s="45"/>
      <c r="AJ38" s="6" t="str">
        <f t="shared" si="20"/>
        <v xml:space="preserve"> </v>
      </c>
      <c r="AK38" s="6" t="str">
        <f t="shared" si="21"/>
        <v xml:space="preserve"> </v>
      </c>
      <c r="AL38" s="7"/>
      <c r="AM38" s="6" t="str">
        <f t="shared" si="22"/>
        <v xml:space="preserve"> </v>
      </c>
      <c r="AN38" s="6" t="str">
        <f t="shared" si="23"/>
        <v xml:space="preserve"> </v>
      </c>
      <c r="AO38" s="9">
        <f>IF(COUNT(L38,O38,T38,Y38,AB38,AE38,AH38,AN38, )&lt;1,"",IF(COUNT(L38,O38,T38,Y38,AB38,AE38,AH38,AN38, )&lt;3,"-",IF(COUNT(L38,O38,T38,Y38,AB38,AE38,AH38,AN38,#REF!)&gt;3,"FALSE",SUM(L38,O38,T38,Y38,AB38,AE38,AH38,AN38))))</f>
        <v>8</v>
      </c>
      <c r="AP38" s="24" t="str">
        <f t="shared" si="24"/>
        <v>I</v>
      </c>
      <c r="AQ38" s="25">
        <f>COUNT(E38,J38,M38,#REF!,R38,W38,#REF!,Z38,AC38,AF38,AI38,AL38,#REF!,#REF!,#REF!,#REF!)</f>
        <v>4</v>
      </c>
      <c r="AR38" s="6">
        <f t="shared" si="25"/>
        <v>1</v>
      </c>
      <c r="AS38" s="2"/>
    </row>
    <row r="39" spans="1:45" s="34" customFormat="1">
      <c r="A39" s="5">
        <v>23</v>
      </c>
      <c r="B39" s="58" t="s">
        <v>61</v>
      </c>
      <c r="C39" s="59" t="s">
        <v>35</v>
      </c>
      <c r="D39" s="68" t="s">
        <v>3</v>
      </c>
      <c r="E39" s="19">
        <v>54</v>
      </c>
      <c r="F39" s="20" t="str">
        <f t="shared" si="1"/>
        <v>D</v>
      </c>
      <c r="G39" s="20">
        <f t="shared" si="2"/>
        <v>4</v>
      </c>
      <c r="H39" s="18">
        <v>83</v>
      </c>
      <c r="I39" s="18">
        <v>69</v>
      </c>
      <c r="J39" s="21">
        <f t="shared" si="3"/>
        <v>76</v>
      </c>
      <c r="K39" s="20" t="str">
        <f t="shared" si="4"/>
        <v>B</v>
      </c>
      <c r="L39" s="20">
        <f t="shared" si="5"/>
        <v>2</v>
      </c>
      <c r="M39" s="7">
        <v>70</v>
      </c>
      <c r="N39" s="20" t="str">
        <f t="shared" si="6"/>
        <v>B</v>
      </c>
      <c r="O39" s="20">
        <f t="shared" si="7"/>
        <v>2</v>
      </c>
      <c r="P39" s="19"/>
      <c r="Q39" s="20"/>
      <c r="R39" s="21" t="str">
        <f t="shared" si="26"/>
        <v/>
      </c>
      <c r="S39" s="20" t="str">
        <f t="shared" si="9"/>
        <v/>
      </c>
      <c r="T39" s="20" t="str">
        <f t="shared" si="10"/>
        <v xml:space="preserve"> </v>
      </c>
      <c r="U39" s="18">
        <v>55</v>
      </c>
      <c r="V39" s="18">
        <v>43</v>
      </c>
      <c r="W39" s="21">
        <f t="shared" si="11"/>
        <v>49</v>
      </c>
      <c r="X39" s="20" t="str">
        <f t="shared" si="12"/>
        <v>E</v>
      </c>
      <c r="Y39" s="20">
        <f t="shared" si="13"/>
        <v>5</v>
      </c>
      <c r="Z39" s="22"/>
      <c r="AA39" s="20" t="str">
        <f t="shared" si="14"/>
        <v xml:space="preserve"> </v>
      </c>
      <c r="AB39" s="20" t="str">
        <f t="shared" si="15"/>
        <v xml:space="preserve"> </v>
      </c>
      <c r="AC39" s="22"/>
      <c r="AD39" s="20" t="str">
        <f t="shared" si="16"/>
        <v xml:space="preserve"> </v>
      </c>
      <c r="AE39" s="20" t="str">
        <f t="shared" si="17"/>
        <v xml:space="preserve"> </v>
      </c>
      <c r="AF39" s="22"/>
      <c r="AG39" s="20" t="str">
        <f t="shared" si="18"/>
        <v xml:space="preserve"> </v>
      </c>
      <c r="AH39" s="20" t="str">
        <f t="shared" si="19"/>
        <v xml:space="preserve"> </v>
      </c>
      <c r="AI39" s="19"/>
      <c r="AJ39" s="20" t="str">
        <f t="shared" si="20"/>
        <v xml:space="preserve"> </v>
      </c>
      <c r="AK39" s="20" t="str">
        <f t="shared" si="21"/>
        <v xml:space="preserve"> </v>
      </c>
      <c r="AL39" s="21"/>
      <c r="AM39" s="20" t="str">
        <f t="shared" si="22"/>
        <v xml:space="preserve"> </v>
      </c>
      <c r="AN39" s="20" t="str">
        <f t="shared" si="23"/>
        <v xml:space="preserve"> </v>
      </c>
      <c r="AO39" s="23">
        <f>IF(COUNT(L39,O39,T39,Y39,AB39,AE39,AH39,AN39, )&lt;1,"",IF(COUNT(L39,O39,T39,Y39,AB39,AE39,AH39,AN39, )&lt;3,"-",IF(COUNT(L39,O39,T39,Y39,AB39,AE39,AH39,AN39,#REF!)&gt;3,"FALSE",SUM(L39,O39,T39,Y39,AB39,AE39,AH39,AN39))))</f>
        <v>9</v>
      </c>
      <c r="AP39" s="24" t="str">
        <f t="shared" si="24"/>
        <v>I</v>
      </c>
      <c r="AQ39" s="25">
        <f>COUNT(E39,J39,M39,#REF!,R39,W39,#REF!,Z39,AC39,AF39,AI39,AL39,#REF!,#REF!,#REF!,#REF!)</f>
        <v>4</v>
      </c>
      <c r="AR39" s="6">
        <f t="shared" si="25"/>
        <v>1</v>
      </c>
      <c r="AS39" s="2"/>
    </row>
    <row r="40" spans="1:45" s="34" customFormat="1">
      <c r="A40" s="5">
        <v>24</v>
      </c>
      <c r="B40" s="58" t="s">
        <v>62</v>
      </c>
      <c r="C40" s="59" t="s">
        <v>35</v>
      </c>
      <c r="D40" s="68" t="s">
        <v>3</v>
      </c>
      <c r="E40" s="19">
        <v>58</v>
      </c>
      <c r="F40" s="20" t="str">
        <f t="shared" si="1"/>
        <v>D</v>
      </c>
      <c r="G40" s="20">
        <f t="shared" si="2"/>
        <v>4</v>
      </c>
      <c r="H40" s="18">
        <v>90</v>
      </c>
      <c r="I40" s="18">
        <v>78</v>
      </c>
      <c r="J40" s="21">
        <f t="shared" si="3"/>
        <v>84</v>
      </c>
      <c r="K40" s="20" t="str">
        <f t="shared" si="4"/>
        <v>A</v>
      </c>
      <c r="L40" s="20">
        <f t="shared" si="5"/>
        <v>1</v>
      </c>
      <c r="M40" s="7">
        <v>64</v>
      </c>
      <c r="N40" s="20" t="str">
        <f t="shared" si="6"/>
        <v>C</v>
      </c>
      <c r="O40" s="20">
        <f t="shared" si="7"/>
        <v>3</v>
      </c>
      <c r="P40" s="19"/>
      <c r="Q40" s="20"/>
      <c r="R40" s="21" t="str">
        <f t="shared" si="26"/>
        <v/>
      </c>
      <c r="S40" s="20" t="str">
        <f t="shared" si="9"/>
        <v/>
      </c>
      <c r="T40" s="20" t="str">
        <f t="shared" si="10"/>
        <v xml:space="preserve"> </v>
      </c>
      <c r="U40" s="18">
        <v>78</v>
      </c>
      <c r="V40" s="18">
        <v>62</v>
      </c>
      <c r="W40" s="21">
        <f t="shared" si="11"/>
        <v>70</v>
      </c>
      <c r="X40" s="20" t="str">
        <f t="shared" si="12"/>
        <v>B</v>
      </c>
      <c r="Y40" s="20">
        <f t="shared" si="13"/>
        <v>2</v>
      </c>
      <c r="Z40" s="22"/>
      <c r="AA40" s="20" t="str">
        <f t="shared" si="14"/>
        <v xml:space="preserve"> </v>
      </c>
      <c r="AB40" s="20" t="str">
        <f t="shared" si="15"/>
        <v xml:space="preserve"> </v>
      </c>
      <c r="AC40" s="22"/>
      <c r="AD40" s="20" t="str">
        <f t="shared" si="16"/>
        <v xml:space="preserve"> </v>
      </c>
      <c r="AE40" s="20" t="str">
        <f t="shared" si="17"/>
        <v xml:space="preserve"> </v>
      </c>
      <c r="AF40" s="22"/>
      <c r="AG40" s="20" t="str">
        <f t="shared" si="18"/>
        <v xml:space="preserve"> </v>
      </c>
      <c r="AH40" s="20" t="str">
        <f t="shared" si="19"/>
        <v xml:space="preserve"> </v>
      </c>
      <c r="AI40" s="19"/>
      <c r="AJ40" s="20" t="str">
        <f t="shared" si="20"/>
        <v xml:space="preserve"> </v>
      </c>
      <c r="AK40" s="20" t="str">
        <f t="shared" si="21"/>
        <v xml:space="preserve"> </v>
      </c>
      <c r="AL40" s="21"/>
      <c r="AM40" s="20" t="str">
        <f t="shared" si="22"/>
        <v xml:space="preserve"> </v>
      </c>
      <c r="AN40" s="20" t="str">
        <f t="shared" si="23"/>
        <v xml:space="preserve"> </v>
      </c>
      <c r="AO40" s="23">
        <f>IF(COUNT(L40,O40,T40,Y40,AB40,AE40,AH40,AN40, )&lt;1,"",IF(COUNT(L40,O40,T40,Y40,AB40,AE40,AH40,AN40, )&lt;3,"-",IF(COUNT(L40,O40,T40,Y40,AB40,AE40,AH40,AN40,#REF!)&gt;3,"FALSE",SUM(L40,O40,T40,Y40,AB40,AE40,AH40,AN40))))</f>
        <v>6</v>
      </c>
      <c r="AP40" s="24" t="str">
        <f t="shared" si="24"/>
        <v>I</v>
      </c>
      <c r="AQ40" s="25">
        <f>COUNT(E40,J40,M40,#REF!,R40,W40,#REF!,Z40,AC40,AF40,AI40,AL40,#REF!,#REF!,#REF!,#REF!)</f>
        <v>4</v>
      </c>
      <c r="AR40" s="6">
        <f t="shared" si="25"/>
        <v>1</v>
      </c>
      <c r="AS40" s="2"/>
    </row>
    <row r="41" spans="1:45" s="34" customFormat="1">
      <c r="A41" s="5">
        <v>25</v>
      </c>
      <c r="B41" s="58" t="s">
        <v>64</v>
      </c>
      <c r="C41" s="59" t="s">
        <v>35</v>
      </c>
      <c r="D41" s="68" t="s">
        <v>3</v>
      </c>
      <c r="E41" s="19">
        <v>57</v>
      </c>
      <c r="F41" s="20" t="str">
        <f t="shared" si="1"/>
        <v>D</v>
      </c>
      <c r="G41" s="20">
        <f t="shared" si="2"/>
        <v>4</v>
      </c>
      <c r="H41" s="18">
        <v>60</v>
      </c>
      <c r="I41" s="18">
        <v>68</v>
      </c>
      <c r="J41" s="21">
        <f t="shared" si="3"/>
        <v>64</v>
      </c>
      <c r="K41" s="20" t="str">
        <f t="shared" si="4"/>
        <v>C</v>
      </c>
      <c r="L41" s="20">
        <f t="shared" si="5"/>
        <v>3</v>
      </c>
      <c r="M41" s="7">
        <v>60</v>
      </c>
      <c r="N41" s="20" t="str">
        <f t="shared" si="6"/>
        <v>C</v>
      </c>
      <c r="O41" s="20">
        <f t="shared" si="7"/>
        <v>3</v>
      </c>
      <c r="P41" s="19"/>
      <c r="Q41" s="20"/>
      <c r="R41" s="21" t="str">
        <f t="shared" si="26"/>
        <v/>
      </c>
      <c r="S41" s="20" t="str">
        <f t="shared" si="9"/>
        <v/>
      </c>
      <c r="T41" s="20" t="str">
        <f t="shared" si="10"/>
        <v xml:space="preserve"> </v>
      </c>
      <c r="U41" s="18">
        <v>6</v>
      </c>
      <c r="V41" s="18">
        <v>17</v>
      </c>
      <c r="W41" s="21">
        <f t="shared" si="11"/>
        <v>11.5</v>
      </c>
      <c r="X41" s="20" t="str">
        <f t="shared" si="12"/>
        <v>F</v>
      </c>
      <c r="Y41" s="20">
        <f t="shared" si="13"/>
        <v>7</v>
      </c>
      <c r="Z41" s="22"/>
      <c r="AA41" s="20" t="str">
        <f t="shared" si="14"/>
        <v xml:space="preserve"> </v>
      </c>
      <c r="AB41" s="20" t="str">
        <f t="shared" si="15"/>
        <v xml:space="preserve"> </v>
      </c>
      <c r="AC41" s="22"/>
      <c r="AD41" s="20" t="str">
        <f t="shared" si="16"/>
        <v xml:space="preserve"> </v>
      </c>
      <c r="AE41" s="20" t="str">
        <f t="shared" si="17"/>
        <v xml:space="preserve"> </v>
      </c>
      <c r="AF41" s="22"/>
      <c r="AG41" s="20" t="str">
        <f t="shared" si="18"/>
        <v xml:space="preserve"> </v>
      </c>
      <c r="AH41" s="20" t="str">
        <f t="shared" si="19"/>
        <v xml:space="preserve"> </v>
      </c>
      <c r="AI41" s="19"/>
      <c r="AJ41" s="20" t="str">
        <f t="shared" si="20"/>
        <v xml:space="preserve"> </v>
      </c>
      <c r="AK41" s="20" t="str">
        <f t="shared" si="21"/>
        <v xml:space="preserve"> </v>
      </c>
      <c r="AL41" s="21"/>
      <c r="AM41" s="20" t="str">
        <f t="shared" si="22"/>
        <v xml:space="preserve"> </v>
      </c>
      <c r="AN41" s="20" t="str">
        <f t="shared" si="23"/>
        <v xml:space="preserve"> </v>
      </c>
      <c r="AO41" s="23">
        <f>IF(COUNT(L41,O41,T41,Y41,AB41,AE41,AH41,AN41, )&lt;1,"",IF(COUNT(L41,O41,T41,Y41,AB41,AE41,AH41,AN41, )&lt;3,"-",IF(COUNT(L41,O41,T41,Y41,AB41,AE41,AH41,AN41,#REF!)&gt;3,"FALSE",SUM(L41,O41,T41,Y41,AB41,AE41,AH41,AN41))))</f>
        <v>13</v>
      </c>
      <c r="AP41" s="24" t="str">
        <f t="shared" si="24"/>
        <v>III</v>
      </c>
      <c r="AQ41" s="25">
        <f>COUNT(E41,J41,M41,#REF!,R41,W41,#REF!,Z41,AC41,AF41,AI41,AL41,#REF!,#REF!,#REF!,#REF!)</f>
        <v>4</v>
      </c>
      <c r="AR41" s="6">
        <f t="shared" si="25"/>
        <v>3</v>
      </c>
      <c r="AS41" s="2"/>
    </row>
    <row r="42" spans="1:45" s="34" customFormat="1">
      <c r="A42" s="5">
        <v>26</v>
      </c>
      <c r="B42" s="56" t="s">
        <v>65</v>
      </c>
      <c r="C42" s="57" t="s">
        <v>35</v>
      </c>
      <c r="D42" s="68" t="s">
        <v>3</v>
      </c>
      <c r="E42" s="26">
        <v>57</v>
      </c>
      <c r="F42" s="28" t="str">
        <f t="shared" si="1"/>
        <v>D</v>
      </c>
      <c r="G42" s="28">
        <f t="shared" si="2"/>
        <v>4</v>
      </c>
      <c r="H42" s="27">
        <v>88</v>
      </c>
      <c r="I42" s="27">
        <v>70</v>
      </c>
      <c r="J42" s="29">
        <f t="shared" si="3"/>
        <v>79</v>
      </c>
      <c r="K42" s="28" t="str">
        <f t="shared" si="4"/>
        <v>B</v>
      </c>
      <c r="L42" s="28">
        <f t="shared" si="5"/>
        <v>2</v>
      </c>
      <c r="M42" s="7">
        <v>86</v>
      </c>
      <c r="N42" s="28" t="str">
        <f t="shared" si="6"/>
        <v>A</v>
      </c>
      <c r="O42" s="28">
        <f t="shared" si="7"/>
        <v>1</v>
      </c>
      <c r="P42" s="27"/>
      <c r="Q42" s="27"/>
      <c r="R42" s="29" t="str">
        <f t="shared" si="26"/>
        <v/>
      </c>
      <c r="S42" s="28" t="str">
        <f t="shared" si="9"/>
        <v/>
      </c>
      <c r="T42" s="28" t="str">
        <f t="shared" si="10"/>
        <v xml:space="preserve"> </v>
      </c>
      <c r="U42" s="26">
        <v>30</v>
      </c>
      <c r="V42" s="28">
        <v>52</v>
      </c>
      <c r="W42" s="29">
        <f t="shared" si="11"/>
        <v>41</v>
      </c>
      <c r="X42" s="28" t="str">
        <f t="shared" si="12"/>
        <v>E</v>
      </c>
      <c r="Y42" s="28">
        <f t="shared" si="13"/>
        <v>5</v>
      </c>
      <c r="Z42" s="30"/>
      <c r="AA42" s="28" t="str">
        <f t="shared" si="14"/>
        <v xml:space="preserve"> </v>
      </c>
      <c r="AB42" s="28" t="str">
        <f t="shared" si="15"/>
        <v xml:space="preserve"> </v>
      </c>
      <c r="AC42" s="30"/>
      <c r="AD42" s="28" t="str">
        <f t="shared" si="16"/>
        <v xml:space="preserve"> </v>
      </c>
      <c r="AE42" s="28" t="str">
        <f t="shared" si="17"/>
        <v xml:space="preserve"> </v>
      </c>
      <c r="AF42" s="30"/>
      <c r="AG42" s="28" t="str">
        <f t="shared" si="18"/>
        <v xml:space="preserve"> </v>
      </c>
      <c r="AH42" s="28" t="str">
        <f t="shared" si="19"/>
        <v xml:space="preserve"> </v>
      </c>
      <c r="AI42" s="26"/>
      <c r="AJ42" s="28" t="str">
        <f t="shared" si="20"/>
        <v xml:space="preserve"> </v>
      </c>
      <c r="AK42" s="28" t="str">
        <f t="shared" si="21"/>
        <v xml:space="preserve"> </v>
      </c>
      <c r="AL42" s="29"/>
      <c r="AM42" s="28" t="str">
        <f t="shared" si="22"/>
        <v xml:space="preserve"> </v>
      </c>
      <c r="AN42" s="28" t="str">
        <f t="shared" si="23"/>
        <v xml:space="preserve"> </v>
      </c>
      <c r="AO42" s="23">
        <f>IF(COUNT(L42,O42,T42,Y42,AB42,AE42,AH42,AN42, )&lt;1,"",IF(COUNT(L42,O42,T42,Y42,AB42,AE42,AH42,AN42, )&lt;3,"-",IF(COUNT(L42,O42,T42,Y42,AB42,AE42,AH42,AN42,#REF!)&gt;3,"FALSE",SUM(L42,O42,T42,Y42,AB42,AE42,AH42,AN42))))</f>
        <v>8</v>
      </c>
      <c r="AP42" s="24" t="str">
        <f t="shared" si="24"/>
        <v>I</v>
      </c>
      <c r="AQ42" s="25">
        <f>COUNT(E42,J42,M42,#REF!,R42,W42,#REF!,Z42,AC42,AF42,AI42,AL42,#REF!,#REF!,#REF!,#REF!)</f>
        <v>4</v>
      </c>
      <c r="AR42" s="28">
        <f t="shared" si="25"/>
        <v>1</v>
      </c>
      <c r="AS42" s="32"/>
    </row>
    <row r="43" spans="1:45" s="34" customFormat="1">
      <c r="A43" s="5">
        <v>27</v>
      </c>
      <c r="B43" s="58" t="s">
        <v>66</v>
      </c>
      <c r="C43" s="59" t="s">
        <v>35</v>
      </c>
      <c r="D43" s="68" t="s">
        <v>3</v>
      </c>
      <c r="E43" s="26">
        <v>50</v>
      </c>
      <c r="F43" s="28" t="str">
        <f t="shared" ref="F43:F74" si="27">IF(E43&lt;1," ",IF(E43&gt;100,"",IF(E43&gt;=79.5,"A",IF(E43&gt;=69.5,"B",IF(E43&gt;=59.5,"C",IF(E43&gt;=49.5,"D",IF(E43&gt;=39.5,"E",IF(E43&gt;=34.5,"S","F"))))))))</f>
        <v>D</v>
      </c>
      <c r="G43" s="28">
        <f t="shared" ref="G43:G74" si="28">IF(F43="A",1,IF(F43="B",2,IF(F43="C",3,IF(F43="D",4,IF(F43="E",5,IF(F43="S",6,IF(F43="F",7," ")))))))</f>
        <v>4</v>
      </c>
      <c r="H43" s="27">
        <v>88</v>
      </c>
      <c r="I43" s="27">
        <v>67</v>
      </c>
      <c r="J43" s="29">
        <f t="shared" ref="J43:J74" si="29">IF(COUNTIF(H43:I43,"")=2,"",SUM(H43:I43)/2)</f>
        <v>77.5</v>
      </c>
      <c r="K43" s="28" t="str">
        <f t="shared" ref="K43:K74" si="30">IF(J43&lt;1," ",IF(J43&gt;100,"",IF(J43&gt;=79.5,"A",IF(J43&gt;=69.5,"B",IF(J43&gt;=59.5,"C",IF(J43&gt;=49.5,"D",IF(J43&gt;=39.5,"E",IF(J43&gt;=34.5,"S","F"))))))))</f>
        <v>B</v>
      </c>
      <c r="L43" s="28">
        <f t="shared" ref="L43:L74" si="31">IF(K43="A",1,IF(K43="B",2,IF(K43="C",3,IF(K43="D",4,IF(K43="E",5,IF(K43="S",6,IF(K43="F",7," ")))))))</f>
        <v>2</v>
      </c>
      <c r="M43" s="7">
        <v>62</v>
      </c>
      <c r="N43" s="28" t="str">
        <f t="shared" ref="N43:N74" si="32">IF(M43&lt;1," ",IF(M43&gt;100,"",IF(M43&gt;=79.5,"A",IF(M43&gt;=69.5,"B",IF(M43&gt;=59.5,"C",IF(M43&gt;=49.5,"D",IF(M43&gt;=39.5,"E",IF(M43&gt;=34.5,"S","F"))))))))</f>
        <v>C</v>
      </c>
      <c r="O43" s="28">
        <f t="shared" ref="O43:O74" si="33">IF(N43="A",1,IF(N43="B",2,IF(N43="C",3,IF(N43="D",4,IF(N43="E",5,IF(N43="S",6,IF(N43="F",7," ")))))))</f>
        <v>3</v>
      </c>
      <c r="P43" s="27"/>
      <c r="Q43" s="27"/>
      <c r="R43" s="29" t="str">
        <f t="shared" si="26"/>
        <v/>
      </c>
      <c r="S43" s="28" t="str">
        <f t="shared" ref="S43:S74" si="34">IF(R43&lt;1," ",IF(R43&gt;100,"",IF(R43&gt;=79.5,"A",IF(R43&gt;=69.5,"B",IF(R43&gt;=59.5,"C",IF(R43&gt;=49.5,"D",IF(R43&gt;=39.5,"E",IF(R43&gt;=34.5,"S","F"))))))))</f>
        <v/>
      </c>
      <c r="T43" s="28" t="str">
        <f t="shared" ref="T43:T74" si="35">IF(S43="A",1,IF(S43="B",2,IF(S43="C",3,IF(S43="D",4,IF(S43="E",5,IF(S43="S",6,IF(S43="F",7," ")))))))</f>
        <v xml:space="preserve"> </v>
      </c>
      <c r="U43" s="26">
        <v>64</v>
      </c>
      <c r="V43" s="28">
        <v>53</v>
      </c>
      <c r="W43" s="29">
        <f t="shared" ref="W43:W74" si="36">IF(COUNTIF(U43:V43,"")=2,"",SUM(U43:V43)/2)</f>
        <v>58.5</v>
      </c>
      <c r="X43" s="28" t="str">
        <f t="shared" ref="X43:X74" si="37">IF(W43&lt;1," ",IF(W43&gt;100,"",IF(W43&gt;=79.5,"A",IF(W43&gt;=69.5,"B",IF(W43&gt;=59.5,"C",IF(W43&gt;=49.5,"D",IF(W43&gt;=39.5,"E",IF(W43&gt;=34.5,"S","F"))))))))</f>
        <v>D</v>
      </c>
      <c r="Y43" s="28">
        <f t="shared" ref="Y43:Y74" si="38">IF(X43="A",1,IF(X43="B",2,IF(X43="C",3,IF(X43="D",4,IF(X43="E",5,IF(X43="S",6,IF(X43="F",7," ")))))))</f>
        <v>4</v>
      </c>
      <c r="Z43" s="30"/>
      <c r="AA43" s="28" t="str">
        <f t="shared" ref="AA43:AA74" si="39">IF(Z43&lt;1," ",IF(Z43&gt;100,"",IF(Z43&gt;=79.5,"A",IF(Z43&gt;=69.5,"B",IF(Z43&gt;=59.5,"C",IF(Z43&gt;=49.5,"D",IF(Z43&gt;=39.5,"E",IF(Z43&gt;=34.5,"S","F"))))))))</f>
        <v xml:space="preserve"> </v>
      </c>
      <c r="AB43" s="28" t="str">
        <f t="shared" ref="AB43:AB74" si="40">IF(AA43="A",1,IF(AA43="B",2,IF(AA43="C",3,IF(AA43="D",4,IF(AA43="E",5,IF(AA43="S",6,IF(AA43="F",7," ")))))))</f>
        <v xml:space="preserve"> </v>
      </c>
      <c r="AC43" s="30"/>
      <c r="AD43" s="28" t="str">
        <f t="shared" ref="AD43:AD74" si="41">IF(AC43&lt;1," ",IF(AC43&gt;100,"",IF(AC43&gt;=79.5,"A",IF(AC43&gt;=69.5,"B",IF(AC43&gt;=59.5,"C",IF(AC43&gt;=49.5,"D",IF(AC43&gt;=39.5,"E",IF(AC43&gt;=34.5,"S","F"))))))))</f>
        <v xml:space="preserve"> </v>
      </c>
      <c r="AE43" s="28" t="str">
        <f t="shared" ref="AE43:AE74" si="42">IF(AD43="A",1,IF(AD43="B",2,IF(AD43="C",3,IF(AD43="D",4,IF(AD43="E",5,IF(AD43="S",6,IF(AD43="F",7," ")))))))</f>
        <v xml:space="preserve"> </v>
      </c>
      <c r="AF43" s="30"/>
      <c r="AG43" s="28" t="str">
        <f t="shared" ref="AG43:AG74" si="43">IF(AF43&lt;1," ",IF(AF43&gt;100,"",IF(AF43&gt;=79.5,"A",IF(AF43&gt;=69.5,"B",IF(AF43&gt;=59.5,"C",IF(AF43&gt;=49.5,"D",IF(AF43&gt;=39.5,"E",IF(AF43&gt;=34.5,"S","F"))))))))</f>
        <v xml:space="preserve"> </v>
      </c>
      <c r="AH43" s="28" t="str">
        <f t="shared" ref="AH43:AH74" si="44">IF(AG43="A",1,IF(AG43="B",2,IF(AG43="C",3,IF(AG43="D",4,IF(AG43="E",5,IF(AG43="S",6,IF(AG43="F",7," ")))))))</f>
        <v xml:space="preserve"> </v>
      </c>
      <c r="AI43" s="26"/>
      <c r="AJ43" s="28" t="str">
        <f t="shared" ref="AJ43:AJ74" si="45">IF(AI43&lt;1," ",IF(AI43&gt;100,"",IF(AI43&gt;=79.5,"A",IF(AI43&gt;=69.5,"B",IF(AI43&gt;=59.5,"C",IF(AI43&gt;=49.5,"D",IF(AI43&gt;=39.5,"E",IF(AI43&gt;=34.5,"S","F"))))))))</f>
        <v xml:space="preserve"> </v>
      </c>
      <c r="AK43" s="28" t="str">
        <f t="shared" ref="AK43:AK74" si="46">IF(AJ43="A",1,IF(AJ43="B",2,IF(AJ43="C",3,IF(AJ43="D",4,IF(AJ43="E",5,IF(AJ43="S",6,IF(AJ43="F",7," ")))))))</f>
        <v xml:space="preserve"> </v>
      </c>
      <c r="AL43" s="29"/>
      <c r="AM43" s="28" t="str">
        <f t="shared" ref="AM43:AM74" si="47">IF(AL43&lt;1," ",IF(AL43&gt;100,"",IF(AL43&gt;=79.5,"A",IF(AL43&gt;=69.5,"B",IF(AL43&gt;=59.5,"C",IF(AL43&gt;=49.5,"D",IF(AL43&gt;=39.5,"E",IF(AL43&gt;=34.5,"S","F"))))))))</f>
        <v xml:space="preserve"> </v>
      </c>
      <c r="AN43" s="28" t="str">
        <f t="shared" ref="AN43:AN74" si="48">IF(AM43="A",1,IF(AM43="B",2,IF(AM43="C",3,IF(AM43="D",4,IF(AM43="E",5,IF(AM43="S",6,IF(AM43="F",7," ")))))))</f>
        <v xml:space="preserve"> </v>
      </c>
      <c r="AO43" s="31">
        <f>IF(COUNT(L43,O43,T43,Y43,AB43,AE43,AH43,AN43, )&lt;1,"",IF(COUNT(L43,O43,T43,Y43,AB43,AE43,AH43,AN43, )&lt;3,"-",IF(COUNT(L43,O43,T43,Y43,AB43,AE43,AH43,AN43,#REF!)&gt;3,"FALSE",SUM(L43,O43,T43,Y43,AB43,AE43,AH43,AN43))))</f>
        <v>9</v>
      </c>
      <c r="AP43" s="24" t="str">
        <f t="shared" ref="AP43:AP74" si="49">IF(AO43="","ABS",IF(AO43="-","INCO",IF(AO43&lt;=9,"I",IF(AO43&lt;=12,"II",IF(AO43&lt;=17,"III",IF(AO43&lt;=19,"IV",IF(AO43&lt;=21,"FLD","FALSE")))))))</f>
        <v>I</v>
      </c>
      <c r="AQ43" s="25">
        <f>COUNT(E43,J43,M43,#REF!,R43,W43,#REF!,Z43,AC43,AF43,AI43,AL43,#REF!,#REF!,#REF!,#REF!)</f>
        <v>4</v>
      </c>
      <c r="AR43" s="28">
        <f t="shared" ref="AR43:AR74" si="50">IF(AP43="I",1,IF(AP43="II",2,IF(AP43="III",3,IF(AP43="IV",4,IF(AP43="FLD",5," ")))))</f>
        <v>1</v>
      </c>
      <c r="AS43" s="32"/>
    </row>
    <row r="44" spans="1:45" s="34" customFormat="1">
      <c r="A44" s="5">
        <v>28</v>
      </c>
      <c r="B44" s="56" t="s">
        <v>67</v>
      </c>
      <c r="C44" s="57" t="s">
        <v>35</v>
      </c>
      <c r="D44" s="68" t="s">
        <v>3</v>
      </c>
      <c r="E44" s="35">
        <v>50</v>
      </c>
      <c r="F44" s="36" t="str">
        <f t="shared" si="27"/>
        <v>D</v>
      </c>
      <c r="G44" s="36">
        <f t="shared" si="28"/>
        <v>4</v>
      </c>
      <c r="H44" s="35">
        <v>86</v>
      </c>
      <c r="I44" s="36">
        <v>64</v>
      </c>
      <c r="J44" s="37">
        <f t="shared" si="29"/>
        <v>75</v>
      </c>
      <c r="K44" s="36" t="str">
        <f t="shared" si="30"/>
        <v>B</v>
      </c>
      <c r="L44" s="36">
        <f t="shared" si="31"/>
        <v>2</v>
      </c>
      <c r="M44" s="37">
        <v>65</v>
      </c>
      <c r="N44" s="36" t="str">
        <f t="shared" si="32"/>
        <v>C</v>
      </c>
      <c r="O44" s="36">
        <f t="shared" si="33"/>
        <v>3</v>
      </c>
      <c r="P44" s="35"/>
      <c r="Q44" s="36"/>
      <c r="R44" s="37"/>
      <c r="S44" s="36" t="str">
        <f t="shared" si="34"/>
        <v xml:space="preserve"> </v>
      </c>
      <c r="T44" s="36" t="str">
        <f t="shared" si="35"/>
        <v xml:space="preserve"> </v>
      </c>
      <c r="U44" s="35">
        <v>26</v>
      </c>
      <c r="V44" s="36">
        <v>34</v>
      </c>
      <c r="W44" s="37">
        <f t="shared" si="36"/>
        <v>30</v>
      </c>
      <c r="X44" s="36" t="str">
        <f t="shared" si="37"/>
        <v>F</v>
      </c>
      <c r="Y44" s="36">
        <f t="shared" si="38"/>
        <v>7</v>
      </c>
      <c r="Z44" s="38"/>
      <c r="AA44" s="36" t="str">
        <f t="shared" si="39"/>
        <v xml:space="preserve"> </v>
      </c>
      <c r="AB44" s="36" t="str">
        <f t="shared" si="40"/>
        <v xml:space="preserve"> </v>
      </c>
      <c r="AC44" s="38"/>
      <c r="AD44" s="36" t="str">
        <f t="shared" si="41"/>
        <v xml:space="preserve"> </v>
      </c>
      <c r="AE44" s="36" t="str">
        <f t="shared" si="42"/>
        <v xml:space="preserve"> </v>
      </c>
      <c r="AF44" s="39"/>
      <c r="AG44" s="36" t="str">
        <f t="shared" si="43"/>
        <v xml:space="preserve"> </v>
      </c>
      <c r="AH44" s="36" t="str">
        <f t="shared" si="44"/>
        <v xml:space="preserve"> </v>
      </c>
      <c r="AI44" s="38"/>
      <c r="AJ44" s="36" t="str">
        <f t="shared" si="45"/>
        <v xml:space="preserve"> </v>
      </c>
      <c r="AK44" s="36" t="str">
        <f t="shared" si="46"/>
        <v xml:space="preserve"> </v>
      </c>
      <c r="AL44" s="38"/>
      <c r="AM44" s="36" t="str">
        <f t="shared" si="47"/>
        <v xml:space="preserve"> </v>
      </c>
      <c r="AN44" s="36" t="str">
        <f t="shared" si="48"/>
        <v xml:space="preserve"> </v>
      </c>
      <c r="AO44" s="40">
        <f>IF(COUNT(L44,O44,T44,Y44,AB44,AE44,AH44,AN44, )&lt;1,"",IF(COUNT(L44,O44,T44,Y44,AB44,AE44,AH44,AN44, )&lt;3,"-",IF(COUNT(L44,O44,T44,Y44,AB44,AE44,AH44,AN44,#REF!)&gt;3,"FALSE",SUM(L44,O44,T44,Y44,AB44,AE44,AH44,AN44))))</f>
        <v>12</v>
      </c>
      <c r="AP44" s="24" t="str">
        <f t="shared" si="49"/>
        <v>II</v>
      </c>
      <c r="AQ44" s="25">
        <f>COUNT(E44,J44,M44,#REF!,R44,W44,#REF!,Z44,AC44,AF44,AI44,AL44,#REF!,#REF!,#REF!,#REF!)</f>
        <v>4</v>
      </c>
      <c r="AR44" s="36">
        <f t="shared" si="50"/>
        <v>2</v>
      </c>
      <c r="AS44" s="41"/>
    </row>
    <row r="45" spans="1:45" s="34" customFormat="1">
      <c r="A45" s="5">
        <v>29</v>
      </c>
      <c r="B45" s="58" t="s">
        <v>68</v>
      </c>
      <c r="C45" s="59" t="s">
        <v>35</v>
      </c>
      <c r="D45" s="68" t="s">
        <v>3</v>
      </c>
      <c r="E45" s="44">
        <v>55</v>
      </c>
      <c r="F45" s="46" t="str">
        <f t="shared" si="27"/>
        <v>D</v>
      </c>
      <c r="G45" s="46">
        <f t="shared" si="28"/>
        <v>4</v>
      </c>
      <c r="H45" s="44">
        <v>88</v>
      </c>
      <c r="I45" s="46">
        <v>72</v>
      </c>
      <c r="J45" s="47">
        <f t="shared" si="29"/>
        <v>80</v>
      </c>
      <c r="K45" s="46" t="str">
        <f t="shared" si="30"/>
        <v>A</v>
      </c>
      <c r="L45" s="46">
        <f t="shared" si="31"/>
        <v>1</v>
      </c>
      <c r="M45" s="47">
        <v>61</v>
      </c>
      <c r="N45" s="46" t="str">
        <f t="shared" si="32"/>
        <v>C</v>
      </c>
      <c r="O45" s="46">
        <f t="shared" si="33"/>
        <v>3</v>
      </c>
      <c r="P45" s="44"/>
      <c r="Q45" s="46"/>
      <c r="R45" s="47" t="str">
        <f t="shared" ref="R45:R78" si="51">IF(COUNTIF(P45:Q45,"")=2,"",SUM(P45:Q45)/2)</f>
        <v/>
      </c>
      <c r="S45" s="46" t="str">
        <f t="shared" si="34"/>
        <v/>
      </c>
      <c r="T45" s="46" t="str">
        <f t="shared" si="35"/>
        <v xml:space="preserve"> </v>
      </c>
      <c r="U45" s="44">
        <v>47</v>
      </c>
      <c r="V45" s="46">
        <v>26</v>
      </c>
      <c r="W45" s="47">
        <f t="shared" si="36"/>
        <v>36.5</v>
      </c>
      <c r="X45" s="46" t="str">
        <f t="shared" si="37"/>
        <v>S</v>
      </c>
      <c r="Y45" s="46">
        <f t="shared" si="38"/>
        <v>6</v>
      </c>
      <c r="Z45" s="45"/>
      <c r="AA45" s="46" t="str">
        <f t="shared" si="39"/>
        <v xml:space="preserve"> </v>
      </c>
      <c r="AB45" s="46" t="str">
        <f t="shared" si="40"/>
        <v xml:space="preserve"> </v>
      </c>
      <c r="AC45" s="45"/>
      <c r="AD45" s="46" t="str">
        <f t="shared" si="41"/>
        <v xml:space="preserve"> </v>
      </c>
      <c r="AE45" s="46" t="str">
        <f t="shared" si="42"/>
        <v xml:space="preserve"> </v>
      </c>
      <c r="AF45" s="45"/>
      <c r="AG45" s="46" t="str">
        <f t="shared" si="43"/>
        <v xml:space="preserve"> </v>
      </c>
      <c r="AH45" s="46" t="str">
        <f t="shared" si="44"/>
        <v xml:space="preserve"> </v>
      </c>
      <c r="AI45" s="45"/>
      <c r="AJ45" s="12" t="str">
        <f t="shared" si="45"/>
        <v xml:space="preserve"> </v>
      </c>
      <c r="AK45" s="12" t="str">
        <f t="shared" si="46"/>
        <v xml:space="preserve"> </v>
      </c>
      <c r="AL45" s="13"/>
      <c r="AM45" s="12" t="str">
        <f t="shared" si="47"/>
        <v xml:space="preserve"> </v>
      </c>
      <c r="AN45" s="12" t="str">
        <f t="shared" si="48"/>
        <v xml:space="preserve"> </v>
      </c>
      <c r="AO45" s="14">
        <f>IF(COUNT(L45,O45,T45,Y45,AB45,AE45,AH45,AN45, )&lt;1,"",IF(COUNT(L45,O45,T45,Y45,AB45,AE45,AH45,AN45, )&lt;3,"-",IF(COUNT(L45,O45,T45,Y45,AB45,AE45,AH45,AN45,#REF!)&gt;3,"FALSE",SUM(L45,O45,T45,Y45,AB45,AE45,AH45,AN45))))</f>
        <v>10</v>
      </c>
      <c r="AP45" s="24" t="str">
        <f t="shared" si="49"/>
        <v>II</v>
      </c>
      <c r="AQ45" s="25">
        <f>COUNT(E45,J45,M45,#REF!,R45,W45,#REF!,Z45,AC45,AF45,AI45,AL45,#REF!,#REF!,#REF!,#REF!)</f>
        <v>4</v>
      </c>
      <c r="AR45" s="12">
        <f t="shared" si="50"/>
        <v>2</v>
      </c>
      <c r="AS45" s="15"/>
    </row>
    <row r="46" spans="1:45" s="34" customFormat="1">
      <c r="A46" s="5">
        <v>30</v>
      </c>
      <c r="B46" s="56" t="s">
        <v>69</v>
      </c>
      <c r="C46" s="57" t="s">
        <v>35</v>
      </c>
      <c r="D46" s="68" t="s">
        <v>3</v>
      </c>
      <c r="E46" s="44">
        <v>58</v>
      </c>
      <c r="F46" s="46" t="str">
        <f t="shared" si="27"/>
        <v>D</v>
      </c>
      <c r="G46" s="46">
        <f t="shared" si="28"/>
        <v>4</v>
      </c>
      <c r="H46" s="44">
        <v>81</v>
      </c>
      <c r="I46" s="46">
        <v>76</v>
      </c>
      <c r="J46" s="47">
        <f t="shared" si="29"/>
        <v>78.5</v>
      </c>
      <c r="K46" s="46" t="str">
        <f t="shared" si="30"/>
        <v>B</v>
      </c>
      <c r="L46" s="46">
        <f t="shared" si="31"/>
        <v>2</v>
      </c>
      <c r="M46" s="47">
        <v>69</v>
      </c>
      <c r="N46" s="46" t="str">
        <f t="shared" si="32"/>
        <v>C</v>
      </c>
      <c r="O46" s="46">
        <f t="shared" si="33"/>
        <v>3</v>
      </c>
      <c r="P46" s="44"/>
      <c r="Q46" s="46"/>
      <c r="R46" s="47" t="str">
        <f t="shared" si="51"/>
        <v/>
      </c>
      <c r="S46" s="46" t="str">
        <f t="shared" si="34"/>
        <v/>
      </c>
      <c r="T46" s="46" t="str">
        <f t="shared" si="35"/>
        <v xml:space="preserve"> </v>
      </c>
      <c r="U46" s="44">
        <v>63</v>
      </c>
      <c r="V46" s="46">
        <v>47</v>
      </c>
      <c r="W46" s="47">
        <f t="shared" si="36"/>
        <v>55</v>
      </c>
      <c r="X46" s="46" t="str">
        <f t="shared" si="37"/>
        <v>D</v>
      </c>
      <c r="Y46" s="46">
        <f t="shared" si="38"/>
        <v>4</v>
      </c>
      <c r="Z46" s="45"/>
      <c r="AA46" s="46" t="str">
        <f t="shared" si="39"/>
        <v xml:space="preserve"> </v>
      </c>
      <c r="AB46" s="46" t="str">
        <f t="shared" si="40"/>
        <v xml:space="preserve"> </v>
      </c>
      <c r="AC46" s="45"/>
      <c r="AD46" s="46" t="str">
        <f t="shared" si="41"/>
        <v xml:space="preserve"> </v>
      </c>
      <c r="AE46" s="46" t="str">
        <f t="shared" si="42"/>
        <v xml:space="preserve"> </v>
      </c>
      <c r="AF46" s="45"/>
      <c r="AG46" s="46" t="str">
        <f t="shared" si="43"/>
        <v xml:space="preserve"> </v>
      </c>
      <c r="AH46" s="46" t="str">
        <f t="shared" si="44"/>
        <v xml:space="preserve"> </v>
      </c>
      <c r="AI46" s="44"/>
      <c r="AJ46" s="6" t="str">
        <f t="shared" si="45"/>
        <v xml:space="preserve"> </v>
      </c>
      <c r="AK46" s="6" t="str">
        <f t="shared" si="46"/>
        <v xml:space="preserve"> </v>
      </c>
      <c r="AL46" s="7"/>
      <c r="AM46" s="6" t="str">
        <f t="shared" si="47"/>
        <v xml:space="preserve"> </v>
      </c>
      <c r="AN46" s="6" t="str">
        <f t="shared" si="48"/>
        <v xml:space="preserve"> </v>
      </c>
      <c r="AO46" s="9">
        <f>IF(COUNT(L46,O46,T46,Y46,AB46,AE46,AH46,AN46, )&lt;1,"",IF(COUNT(L46,O46,T46,Y46,AB46,AE46,AH46,AN46, )&lt;3,"-",IF(COUNT(L46,O46,T46,Y46,AB46,AE46,AH46,AN46,#REF!)&gt;3,"FALSE",SUM(L46,O46,T46,Y46,AB46,AE46,AH46,AN46))))</f>
        <v>9</v>
      </c>
      <c r="AP46" s="24" t="str">
        <f t="shared" si="49"/>
        <v>I</v>
      </c>
      <c r="AQ46" s="25">
        <f>COUNT(E46,J46,M46,#REF!,R46,W46,#REF!,Z46,AC46,AF46,AI46,AL46,#REF!,#REF!,#REF!,#REF!)</f>
        <v>4</v>
      </c>
      <c r="AR46" s="6">
        <f t="shared" si="50"/>
        <v>1</v>
      </c>
      <c r="AS46" s="2"/>
    </row>
    <row r="47" spans="1:45" s="34" customFormat="1">
      <c r="A47" s="5">
        <v>31</v>
      </c>
      <c r="B47" s="58" t="s">
        <v>70</v>
      </c>
      <c r="C47" s="59" t="s">
        <v>35</v>
      </c>
      <c r="D47" s="68" t="s">
        <v>3</v>
      </c>
      <c r="E47" s="44">
        <v>46</v>
      </c>
      <c r="F47" s="46" t="str">
        <f t="shared" si="27"/>
        <v>E</v>
      </c>
      <c r="G47" s="46">
        <f t="shared" si="28"/>
        <v>5</v>
      </c>
      <c r="H47" s="44">
        <v>84</v>
      </c>
      <c r="I47" s="46">
        <v>65</v>
      </c>
      <c r="J47" s="47">
        <f t="shared" si="29"/>
        <v>74.5</v>
      </c>
      <c r="K47" s="46" t="str">
        <f t="shared" si="30"/>
        <v>B</v>
      </c>
      <c r="L47" s="46">
        <f t="shared" si="31"/>
        <v>2</v>
      </c>
      <c r="M47" s="47">
        <v>74</v>
      </c>
      <c r="N47" s="46" t="str">
        <f t="shared" si="32"/>
        <v>B</v>
      </c>
      <c r="O47" s="46">
        <f t="shared" si="33"/>
        <v>2</v>
      </c>
      <c r="P47" s="44"/>
      <c r="Q47" s="46"/>
      <c r="R47" s="47" t="str">
        <f t="shared" si="51"/>
        <v/>
      </c>
      <c r="S47" s="46" t="str">
        <f t="shared" si="34"/>
        <v/>
      </c>
      <c r="T47" s="46" t="str">
        <f t="shared" si="35"/>
        <v xml:space="preserve"> </v>
      </c>
      <c r="U47" s="44">
        <v>48</v>
      </c>
      <c r="V47" s="46">
        <v>56</v>
      </c>
      <c r="W47" s="47">
        <f t="shared" si="36"/>
        <v>52</v>
      </c>
      <c r="X47" s="46" t="str">
        <f t="shared" si="37"/>
        <v>D</v>
      </c>
      <c r="Y47" s="46">
        <f t="shared" si="38"/>
        <v>4</v>
      </c>
      <c r="Z47" s="45"/>
      <c r="AA47" s="46" t="str">
        <f t="shared" si="39"/>
        <v xml:space="preserve"> </v>
      </c>
      <c r="AB47" s="46" t="str">
        <f t="shared" si="40"/>
        <v xml:space="preserve"> </v>
      </c>
      <c r="AC47" s="45"/>
      <c r="AD47" s="46" t="str">
        <f t="shared" si="41"/>
        <v xml:space="preserve"> </v>
      </c>
      <c r="AE47" s="46" t="str">
        <f t="shared" si="42"/>
        <v xml:space="preserve"> </v>
      </c>
      <c r="AF47" s="45"/>
      <c r="AG47" s="46" t="str">
        <f t="shared" si="43"/>
        <v xml:space="preserve"> </v>
      </c>
      <c r="AH47" s="46" t="str">
        <f t="shared" si="44"/>
        <v xml:space="preserve"> </v>
      </c>
      <c r="AI47" s="44"/>
      <c r="AJ47" s="6" t="str">
        <f t="shared" si="45"/>
        <v xml:space="preserve"> </v>
      </c>
      <c r="AK47" s="6" t="str">
        <f t="shared" si="46"/>
        <v xml:space="preserve"> </v>
      </c>
      <c r="AL47" s="7"/>
      <c r="AM47" s="6" t="str">
        <f t="shared" si="47"/>
        <v xml:space="preserve"> </v>
      </c>
      <c r="AN47" s="6" t="str">
        <f t="shared" si="48"/>
        <v xml:space="preserve"> </v>
      </c>
      <c r="AO47" s="9">
        <f>IF(COUNT(L47,O47,T47,Y47,AB47,AE47,AH47,AN47, )&lt;1,"",IF(COUNT(L47,O47,T47,Y47,AB47,AE47,AH47,AN47, )&lt;3,"-",IF(COUNT(L47,O47,T47,Y47,AB47,AE47,AH47,AN47,#REF!)&gt;3,"FALSE",SUM(L47,O47,T47,Y47,AB47,AE47,AH47,AN47))))</f>
        <v>8</v>
      </c>
      <c r="AP47" s="24" t="str">
        <f t="shared" si="49"/>
        <v>I</v>
      </c>
      <c r="AQ47" s="25">
        <f>COUNT(E47,J47,M47,#REF!,R47,W47,#REF!,Z47,AC47,AF47,AI47,AL47,#REF!,#REF!,#REF!,#REF!)</f>
        <v>4</v>
      </c>
      <c r="AR47" s="6">
        <f t="shared" si="50"/>
        <v>1</v>
      </c>
      <c r="AS47" s="2"/>
    </row>
    <row r="48" spans="1:45" s="34" customFormat="1">
      <c r="A48" s="5">
        <v>32</v>
      </c>
      <c r="B48" s="56" t="s">
        <v>71</v>
      </c>
      <c r="C48" s="57" t="s">
        <v>35</v>
      </c>
      <c r="D48" s="68" t="s">
        <v>3</v>
      </c>
      <c r="E48" s="44">
        <v>55</v>
      </c>
      <c r="F48" s="46" t="str">
        <f t="shared" si="27"/>
        <v>D</v>
      </c>
      <c r="G48" s="46">
        <f t="shared" si="28"/>
        <v>4</v>
      </c>
      <c r="H48" s="44">
        <v>78</v>
      </c>
      <c r="I48" s="46">
        <v>66</v>
      </c>
      <c r="J48" s="47">
        <f t="shared" si="29"/>
        <v>72</v>
      </c>
      <c r="K48" s="46" t="str">
        <f t="shared" si="30"/>
        <v>B</v>
      </c>
      <c r="L48" s="46">
        <f t="shared" si="31"/>
        <v>2</v>
      </c>
      <c r="M48" s="47">
        <v>80</v>
      </c>
      <c r="N48" s="46" t="str">
        <f t="shared" si="32"/>
        <v>A</v>
      </c>
      <c r="O48" s="46">
        <f t="shared" si="33"/>
        <v>1</v>
      </c>
      <c r="P48" s="44"/>
      <c r="Q48" s="46"/>
      <c r="R48" s="47" t="str">
        <f t="shared" si="51"/>
        <v/>
      </c>
      <c r="S48" s="46" t="str">
        <f t="shared" si="34"/>
        <v/>
      </c>
      <c r="T48" s="46" t="str">
        <f t="shared" si="35"/>
        <v xml:space="preserve"> </v>
      </c>
      <c r="U48" s="44">
        <v>54</v>
      </c>
      <c r="V48" s="46">
        <v>56</v>
      </c>
      <c r="W48" s="47">
        <f t="shared" si="36"/>
        <v>55</v>
      </c>
      <c r="X48" s="46" t="str">
        <f t="shared" si="37"/>
        <v>D</v>
      </c>
      <c r="Y48" s="46">
        <f t="shared" si="38"/>
        <v>4</v>
      </c>
      <c r="Z48" s="45"/>
      <c r="AA48" s="46" t="str">
        <f t="shared" si="39"/>
        <v xml:space="preserve"> </v>
      </c>
      <c r="AB48" s="46" t="str">
        <f t="shared" si="40"/>
        <v xml:space="preserve"> </v>
      </c>
      <c r="AC48" s="45"/>
      <c r="AD48" s="46" t="str">
        <f t="shared" si="41"/>
        <v xml:space="preserve"> </v>
      </c>
      <c r="AE48" s="46" t="str">
        <f t="shared" si="42"/>
        <v xml:space="preserve"> </v>
      </c>
      <c r="AF48" s="45"/>
      <c r="AG48" s="46" t="str">
        <f t="shared" si="43"/>
        <v xml:space="preserve"> </v>
      </c>
      <c r="AH48" s="46" t="str">
        <f t="shared" si="44"/>
        <v xml:space="preserve"> </v>
      </c>
      <c r="AI48" s="44"/>
      <c r="AJ48" s="6" t="str">
        <f t="shared" si="45"/>
        <v xml:space="preserve"> </v>
      </c>
      <c r="AK48" s="6" t="str">
        <f t="shared" si="46"/>
        <v xml:space="preserve"> </v>
      </c>
      <c r="AL48" s="7"/>
      <c r="AM48" s="6" t="str">
        <f t="shared" si="47"/>
        <v xml:space="preserve"> </v>
      </c>
      <c r="AN48" s="6" t="str">
        <f t="shared" si="48"/>
        <v xml:space="preserve"> </v>
      </c>
      <c r="AO48" s="9">
        <f>IF(COUNT(L48,O48,T48,Y48,AB48,AE48,AH48,AN48, )&lt;1,"",IF(COUNT(L48,O48,T48,Y48,AB48,AE48,AH48,AN48, )&lt;3,"-",IF(COUNT(L48,O48,T48,Y48,AB48,AE48,AH48,AN48,#REF!)&gt;3,"FALSE",SUM(L48,O48,T48,Y48,AB48,AE48,AH48,AN48))))</f>
        <v>7</v>
      </c>
      <c r="AP48" s="24" t="str">
        <f t="shared" si="49"/>
        <v>I</v>
      </c>
      <c r="AQ48" s="25">
        <f>COUNT(E48,J48,M48,#REF!,R48,W48,#REF!,Z48,AC48,AF48,AI48,AL48,#REF!,#REF!,#REF!,#REF!)</f>
        <v>4</v>
      </c>
      <c r="AR48" s="6">
        <f t="shared" si="50"/>
        <v>1</v>
      </c>
      <c r="AS48" s="2"/>
    </row>
    <row r="49" spans="1:45" s="34" customFormat="1">
      <c r="A49" s="5">
        <v>33</v>
      </c>
      <c r="B49" s="58" t="s">
        <v>72</v>
      </c>
      <c r="C49" s="59" t="s">
        <v>35</v>
      </c>
      <c r="D49" s="68" t="s">
        <v>3</v>
      </c>
      <c r="E49" s="44">
        <v>54</v>
      </c>
      <c r="F49" s="46" t="str">
        <f t="shared" si="27"/>
        <v>D</v>
      </c>
      <c r="G49" s="46">
        <f t="shared" si="28"/>
        <v>4</v>
      </c>
      <c r="H49" s="44">
        <v>85</v>
      </c>
      <c r="I49" s="46">
        <v>59</v>
      </c>
      <c r="J49" s="47">
        <f t="shared" si="29"/>
        <v>72</v>
      </c>
      <c r="K49" s="46" t="str">
        <f t="shared" si="30"/>
        <v>B</v>
      </c>
      <c r="L49" s="46">
        <f t="shared" si="31"/>
        <v>2</v>
      </c>
      <c r="M49" s="47">
        <v>64</v>
      </c>
      <c r="N49" s="46" t="str">
        <f t="shared" si="32"/>
        <v>C</v>
      </c>
      <c r="O49" s="46">
        <f t="shared" si="33"/>
        <v>3</v>
      </c>
      <c r="P49" s="44"/>
      <c r="Q49" s="46"/>
      <c r="R49" s="47" t="str">
        <f t="shared" si="51"/>
        <v/>
      </c>
      <c r="S49" s="46" t="str">
        <f t="shared" si="34"/>
        <v/>
      </c>
      <c r="T49" s="46" t="str">
        <f t="shared" si="35"/>
        <v xml:space="preserve"> </v>
      </c>
      <c r="U49" s="44">
        <v>49</v>
      </c>
      <c r="V49" s="46">
        <v>41</v>
      </c>
      <c r="W49" s="47">
        <f t="shared" si="36"/>
        <v>45</v>
      </c>
      <c r="X49" s="46" t="str">
        <f t="shared" si="37"/>
        <v>E</v>
      </c>
      <c r="Y49" s="46">
        <f t="shared" si="38"/>
        <v>5</v>
      </c>
      <c r="Z49" s="45"/>
      <c r="AA49" s="46" t="str">
        <f t="shared" si="39"/>
        <v xml:space="preserve"> </v>
      </c>
      <c r="AB49" s="46" t="str">
        <f t="shared" si="40"/>
        <v xml:space="preserve"> </v>
      </c>
      <c r="AC49" s="45"/>
      <c r="AD49" s="46" t="str">
        <f t="shared" si="41"/>
        <v xml:space="preserve"> </v>
      </c>
      <c r="AE49" s="46" t="str">
        <f t="shared" si="42"/>
        <v xml:space="preserve"> </v>
      </c>
      <c r="AF49" s="45"/>
      <c r="AG49" s="46" t="str">
        <f t="shared" si="43"/>
        <v xml:space="preserve"> </v>
      </c>
      <c r="AH49" s="46" t="str">
        <f t="shared" si="44"/>
        <v xml:space="preserve"> </v>
      </c>
      <c r="AI49" s="44"/>
      <c r="AJ49" s="6" t="str">
        <f t="shared" si="45"/>
        <v xml:space="preserve"> </v>
      </c>
      <c r="AK49" s="6" t="str">
        <f t="shared" si="46"/>
        <v xml:space="preserve"> </v>
      </c>
      <c r="AL49" s="7"/>
      <c r="AM49" s="6" t="str">
        <f t="shared" si="47"/>
        <v xml:space="preserve"> </v>
      </c>
      <c r="AN49" s="6" t="str">
        <f t="shared" si="48"/>
        <v xml:space="preserve"> </v>
      </c>
      <c r="AO49" s="9">
        <f>IF(COUNT(L49,O49,T49,Y49,AB49,AE49,AH49,AN49, )&lt;1,"",IF(COUNT(L49,O49,T49,Y49,AB49,AE49,AH49,AN49, )&lt;3,"-",IF(COUNT(L49,O49,T49,Y49,AB49,AE49,AH49,AN49,#REF!)&gt;3,"FALSE",SUM(L49,O49,T49,Y49,AB49,AE49,AH49,AN49))))</f>
        <v>10</v>
      </c>
      <c r="AP49" s="24" t="str">
        <f t="shared" si="49"/>
        <v>II</v>
      </c>
      <c r="AQ49" s="25">
        <f>COUNT(E49,J49,M49,#REF!,R49,W49,#REF!,Z49,AC49,AF49,AI49,AL49,#REF!,#REF!,#REF!,#REF!)</f>
        <v>4</v>
      </c>
      <c r="AR49" s="6">
        <f t="shared" si="50"/>
        <v>2</v>
      </c>
      <c r="AS49" s="2"/>
    </row>
    <row r="50" spans="1:45" s="34" customFormat="1">
      <c r="A50" s="5">
        <v>34</v>
      </c>
      <c r="B50" s="56" t="s">
        <v>73</v>
      </c>
      <c r="C50" s="57" t="s">
        <v>35</v>
      </c>
      <c r="D50" s="68" t="s">
        <v>3</v>
      </c>
      <c r="E50" s="19">
        <v>58</v>
      </c>
      <c r="F50" s="20" t="str">
        <f t="shared" si="27"/>
        <v>D</v>
      </c>
      <c r="G50" s="20">
        <f t="shared" si="28"/>
        <v>4</v>
      </c>
      <c r="H50" s="18">
        <v>71</v>
      </c>
      <c r="I50" s="18">
        <v>63</v>
      </c>
      <c r="J50" s="21">
        <f t="shared" si="29"/>
        <v>67</v>
      </c>
      <c r="K50" s="20" t="str">
        <f t="shared" si="30"/>
        <v>C</v>
      </c>
      <c r="L50" s="20">
        <f t="shared" si="31"/>
        <v>3</v>
      </c>
      <c r="M50" s="7">
        <v>62</v>
      </c>
      <c r="N50" s="20" t="str">
        <f t="shared" si="32"/>
        <v>C</v>
      </c>
      <c r="O50" s="20">
        <f t="shared" si="33"/>
        <v>3</v>
      </c>
      <c r="P50" s="19"/>
      <c r="Q50" s="20"/>
      <c r="R50" s="21" t="str">
        <f t="shared" si="51"/>
        <v/>
      </c>
      <c r="S50" s="20" t="str">
        <f t="shared" si="34"/>
        <v/>
      </c>
      <c r="T50" s="20" t="str">
        <f t="shared" si="35"/>
        <v xml:space="preserve"> </v>
      </c>
      <c r="U50" s="18">
        <v>57</v>
      </c>
      <c r="V50" s="18">
        <v>58</v>
      </c>
      <c r="W50" s="21">
        <f t="shared" si="36"/>
        <v>57.5</v>
      </c>
      <c r="X50" s="20" t="str">
        <f t="shared" si="37"/>
        <v>D</v>
      </c>
      <c r="Y50" s="20">
        <f t="shared" si="38"/>
        <v>4</v>
      </c>
      <c r="Z50" s="22"/>
      <c r="AA50" s="20" t="str">
        <f t="shared" si="39"/>
        <v xml:space="preserve"> </v>
      </c>
      <c r="AB50" s="20" t="str">
        <f t="shared" si="40"/>
        <v xml:space="preserve"> </v>
      </c>
      <c r="AC50" s="22"/>
      <c r="AD50" s="20" t="str">
        <f t="shared" si="41"/>
        <v xml:space="preserve"> </v>
      </c>
      <c r="AE50" s="20" t="str">
        <f t="shared" si="42"/>
        <v xml:space="preserve"> </v>
      </c>
      <c r="AF50" s="22"/>
      <c r="AG50" s="20" t="str">
        <f t="shared" si="43"/>
        <v xml:space="preserve"> </v>
      </c>
      <c r="AH50" s="20" t="str">
        <f t="shared" si="44"/>
        <v xml:space="preserve"> </v>
      </c>
      <c r="AI50" s="19"/>
      <c r="AJ50" s="20" t="str">
        <f t="shared" si="45"/>
        <v xml:space="preserve"> </v>
      </c>
      <c r="AK50" s="20" t="str">
        <f t="shared" si="46"/>
        <v xml:space="preserve"> </v>
      </c>
      <c r="AL50" s="21"/>
      <c r="AM50" s="20" t="str">
        <f t="shared" si="47"/>
        <v xml:space="preserve"> </v>
      </c>
      <c r="AN50" s="20" t="str">
        <f t="shared" si="48"/>
        <v xml:space="preserve"> </v>
      </c>
      <c r="AO50" s="23">
        <f>IF(COUNT(L50,O50,T50,Y50,AB50,AE50,AH50,AN50, )&lt;1,"",IF(COUNT(L50,O50,T50,Y50,AB50,AE50,AH50,AN50, )&lt;3,"-",IF(COUNT(L50,O50,T50,Y50,AB50,AE50,AH50,AN50,#REF!)&gt;3,"FALSE",SUM(L50,O50,T50,Y50,AB50,AE50,AH50,AN50))))</f>
        <v>10</v>
      </c>
      <c r="AP50" s="24" t="str">
        <f t="shared" si="49"/>
        <v>II</v>
      </c>
      <c r="AQ50" s="25">
        <f>COUNT(E50,J50,M50,#REF!,R50,W50,#REF!,Z50,AC50,AF50,AI50,AL50,#REF!,#REF!,#REF!,#REF!)</f>
        <v>4</v>
      </c>
      <c r="AR50" s="6">
        <f t="shared" si="50"/>
        <v>2</v>
      </c>
      <c r="AS50" s="2"/>
    </row>
    <row r="51" spans="1:45" s="34" customFormat="1">
      <c r="A51" s="5">
        <v>35</v>
      </c>
      <c r="B51" s="58" t="s">
        <v>74</v>
      </c>
      <c r="C51" s="59" t="s">
        <v>35</v>
      </c>
      <c r="D51" s="68" t="s">
        <v>3</v>
      </c>
      <c r="E51" s="19">
        <v>46</v>
      </c>
      <c r="F51" s="20" t="str">
        <f t="shared" si="27"/>
        <v>E</v>
      </c>
      <c r="G51" s="20">
        <f t="shared" si="28"/>
        <v>5</v>
      </c>
      <c r="H51" s="18">
        <v>86</v>
      </c>
      <c r="I51" s="18">
        <v>61</v>
      </c>
      <c r="J51" s="21">
        <f t="shared" si="29"/>
        <v>73.5</v>
      </c>
      <c r="K51" s="20" t="str">
        <f t="shared" si="30"/>
        <v>B</v>
      </c>
      <c r="L51" s="20">
        <f t="shared" si="31"/>
        <v>2</v>
      </c>
      <c r="M51" s="7">
        <v>60</v>
      </c>
      <c r="N51" s="20" t="str">
        <f t="shared" si="32"/>
        <v>C</v>
      </c>
      <c r="O51" s="20">
        <f t="shared" si="33"/>
        <v>3</v>
      </c>
      <c r="P51" s="19"/>
      <c r="Q51" s="20"/>
      <c r="R51" s="21" t="str">
        <f t="shared" si="51"/>
        <v/>
      </c>
      <c r="S51" s="20" t="str">
        <f t="shared" si="34"/>
        <v/>
      </c>
      <c r="T51" s="20" t="str">
        <f t="shared" si="35"/>
        <v xml:space="preserve"> </v>
      </c>
      <c r="U51" s="18">
        <v>30</v>
      </c>
      <c r="V51" s="18">
        <v>50</v>
      </c>
      <c r="W51" s="21">
        <f t="shared" si="36"/>
        <v>40</v>
      </c>
      <c r="X51" s="20" t="str">
        <f t="shared" si="37"/>
        <v>E</v>
      </c>
      <c r="Y51" s="20">
        <f t="shared" si="38"/>
        <v>5</v>
      </c>
      <c r="Z51" s="22"/>
      <c r="AA51" s="20" t="str">
        <f t="shared" si="39"/>
        <v xml:space="preserve"> </v>
      </c>
      <c r="AB51" s="20" t="str">
        <f t="shared" si="40"/>
        <v xml:space="preserve"> </v>
      </c>
      <c r="AC51" s="22"/>
      <c r="AD51" s="20" t="str">
        <f t="shared" si="41"/>
        <v xml:space="preserve"> </v>
      </c>
      <c r="AE51" s="20" t="str">
        <f t="shared" si="42"/>
        <v xml:space="preserve"> </v>
      </c>
      <c r="AF51" s="22"/>
      <c r="AG51" s="20" t="str">
        <f t="shared" si="43"/>
        <v xml:space="preserve"> </v>
      </c>
      <c r="AH51" s="20" t="str">
        <f t="shared" si="44"/>
        <v xml:space="preserve"> </v>
      </c>
      <c r="AI51" s="19"/>
      <c r="AJ51" s="20" t="str">
        <f t="shared" si="45"/>
        <v xml:space="preserve"> </v>
      </c>
      <c r="AK51" s="20" t="str">
        <f t="shared" si="46"/>
        <v xml:space="preserve"> </v>
      </c>
      <c r="AL51" s="21"/>
      <c r="AM51" s="20" t="str">
        <f t="shared" si="47"/>
        <v xml:space="preserve"> </v>
      </c>
      <c r="AN51" s="20" t="str">
        <f t="shared" si="48"/>
        <v xml:space="preserve"> </v>
      </c>
      <c r="AO51" s="23">
        <f>IF(COUNT(L51,O51,T51,Y51,AB51,AE51,AH51,AN51, )&lt;1,"",IF(COUNT(L51,O51,T51,Y51,AB51,AE51,AH51,AN51, )&lt;3,"-",IF(COUNT(L51,O51,T51,Y51,AB51,AE51,AH51,AN51,#REF!)&gt;3,"FALSE",SUM(L51,O51,T51,Y51,AB51,AE51,AH51,AN51))))</f>
        <v>10</v>
      </c>
      <c r="AP51" s="24" t="str">
        <f t="shared" si="49"/>
        <v>II</v>
      </c>
      <c r="AQ51" s="25">
        <f>COUNT(E51,J51,M51,#REF!,R51,W51,#REF!,Z51,AC51,AF51,AI51,AL51,#REF!,#REF!,#REF!,#REF!)</f>
        <v>4</v>
      </c>
      <c r="AR51" s="6">
        <f t="shared" si="50"/>
        <v>2</v>
      </c>
      <c r="AS51" s="2"/>
    </row>
    <row r="52" spans="1:45" s="34" customFormat="1">
      <c r="A52" s="5">
        <v>36</v>
      </c>
      <c r="B52" s="56" t="s">
        <v>75</v>
      </c>
      <c r="C52" s="57" t="s">
        <v>35</v>
      </c>
      <c r="D52" s="68" t="s">
        <v>3</v>
      </c>
      <c r="E52" s="26">
        <v>48</v>
      </c>
      <c r="F52" s="28" t="str">
        <f t="shared" si="27"/>
        <v>E</v>
      </c>
      <c r="G52" s="28">
        <f t="shared" si="28"/>
        <v>5</v>
      </c>
      <c r="H52" s="27">
        <v>89</v>
      </c>
      <c r="I52" s="27">
        <v>67</v>
      </c>
      <c r="J52" s="29">
        <f t="shared" si="29"/>
        <v>78</v>
      </c>
      <c r="K52" s="28" t="str">
        <f t="shared" si="30"/>
        <v>B</v>
      </c>
      <c r="L52" s="28">
        <f t="shared" si="31"/>
        <v>2</v>
      </c>
      <c r="M52" s="7">
        <v>80</v>
      </c>
      <c r="N52" s="28" t="str">
        <f t="shared" si="32"/>
        <v>A</v>
      </c>
      <c r="O52" s="28">
        <f t="shared" si="33"/>
        <v>1</v>
      </c>
      <c r="P52" s="27"/>
      <c r="Q52" s="27"/>
      <c r="R52" s="29" t="str">
        <f t="shared" si="51"/>
        <v/>
      </c>
      <c r="S52" s="28" t="str">
        <f t="shared" si="34"/>
        <v/>
      </c>
      <c r="T52" s="28" t="str">
        <f t="shared" si="35"/>
        <v xml:space="preserve"> </v>
      </c>
      <c r="U52" s="26">
        <v>55</v>
      </c>
      <c r="V52" s="28">
        <v>53</v>
      </c>
      <c r="W52" s="29">
        <f t="shared" si="36"/>
        <v>54</v>
      </c>
      <c r="X52" s="28" t="str">
        <f t="shared" si="37"/>
        <v>D</v>
      </c>
      <c r="Y52" s="28">
        <f t="shared" si="38"/>
        <v>4</v>
      </c>
      <c r="Z52" s="30"/>
      <c r="AA52" s="28" t="str">
        <f t="shared" si="39"/>
        <v xml:space="preserve"> </v>
      </c>
      <c r="AB52" s="28" t="str">
        <f t="shared" si="40"/>
        <v xml:space="preserve"> </v>
      </c>
      <c r="AC52" s="30"/>
      <c r="AD52" s="28" t="str">
        <f t="shared" si="41"/>
        <v xml:space="preserve"> </v>
      </c>
      <c r="AE52" s="28" t="str">
        <f t="shared" si="42"/>
        <v xml:space="preserve"> </v>
      </c>
      <c r="AF52" s="30"/>
      <c r="AG52" s="28" t="str">
        <f t="shared" si="43"/>
        <v xml:space="preserve"> </v>
      </c>
      <c r="AH52" s="28" t="str">
        <f t="shared" si="44"/>
        <v xml:space="preserve"> </v>
      </c>
      <c r="AI52" s="26"/>
      <c r="AJ52" s="28" t="str">
        <f t="shared" si="45"/>
        <v xml:space="preserve"> </v>
      </c>
      <c r="AK52" s="28" t="str">
        <f t="shared" si="46"/>
        <v xml:space="preserve"> </v>
      </c>
      <c r="AL52" s="29"/>
      <c r="AM52" s="28" t="str">
        <f t="shared" si="47"/>
        <v xml:space="preserve"> </v>
      </c>
      <c r="AN52" s="28" t="str">
        <f t="shared" si="48"/>
        <v xml:space="preserve"> </v>
      </c>
      <c r="AO52" s="23">
        <f>IF(COUNT(L52,O52,T52,Y52,AB52,AE52,AH52,AN52, )&lt;1,"",IF(COUNT(L52,O52,T52,Y52,AB52,AE52,AH52,AN52, )&lt;3,"-",IF(COUNT(L52,O52,T52,Y52,AB52,AE52,AH52,AN52,#REF!)&gt;3,"FALSE",SUM(L52,O52,T52,Y52,AB52,AE52,AH52,AN52))))</f>
        <v>7</v>
      </c>
      <c r="AP52" s="24" t="str">
        <f t="shared" si="49"/>
        <v>I</v>
      </c>
      <c r="AQ52" s="25">
        <f>COUNT(E52,J52,M52,#REF!,R52,W52,#REF!,Z52,AC52,AF52,AI52,AL52,#REF!,#REF!,#REF!,#REF!)</f>
        <v>4</v>
      </c>
      <c r="AR52" s="28">
        <f t="shared" si="50"/>
        <v>1</v>
      </c>
      <c r="AS52" s="32"/>
    </row>
    <row r="53" spans="1:45" s="34" customFormat="1">
      <c r="A53" s="5">
        <v>37</v>
      </c>
      <c r="B53" s="56" t="s">
        <v>76</v>
      </c>
      <c r="C53" s="57" t="s">
        <v>35</v>
      </c>
      <c r="D53" s="68" t="s">
        <v>3</v>
      </c>
      <c r="E53" s="26">
        <v>58</v>
      </c>
      <c r="F53" s="28" t="str">
        <f t="shared" si="27"/>
        <v>D</v>
      </c>
      <c r="G53" s="28">
        <f t="shared" si="28"/>
        <v>4</v>
      </c>
      <c r="H53" s="27">
        <v>86</v>
      </c>
      <c r="I53" s="27">
        <v>68</v>
      </c>
      <c r="J53" s="29">
        <f t="shared" si="29"/>
        <v>77</v>
      </c>
      <c r="K53" s="28" t="str">
        <f t="shared" si="30"/>
        <v>B</v>
      </c>
      <c r="L53" s="28">
        <f t="shared" si="31"/>
        <v>2</v>
      </c>
      <c r="M53" s="7">
        <v>62</v>
      </c>
      <c r="N53" s="28" t="str">
        <f t="shared" si="32"/>
        <v>C</v>
      </c>
      <c r="O53" s="28">
        <f t="shared" si="33"/>
        <v>3</v>
      </c>
      <c r="P53" s="27"/>
      <c r="Q53" s="27"/>
      <c r="R53" s="29" t="str">
        <f t="shared" si="51"/>
        <v/>
      </c>
      <c r="S53" s="28" t="str">
        <f t="shared" si="34"/>
        <v/>
      </c>
      <c r="T53" s="28" t="str">
        <f t="shared" si="35"/>
        <v xml:space="preserve"> </v>
      </c>
      <c r="U53" s="26">
        <v>37</v>
      </c>
      <c r="V53" s="28">
        <v>39</v>
      </c>
      <c r="W53" s="29">
        <f t="shared" si="36"/>
        <v>38</v>
      </c>
      <c r="X53" s="28" t="str">
        <f t="shared" si="37"/>
        <v>S</v>
      </c>
      <c r="Y53" s="28">
        <f t="shared" si="38"/>
        <v>6</v>
      </c>
      <c r="Z53" s="30"/>
      <c r="AA53" s="28" t="str">
        <f t="shared" si="39"/>
        <v xml:space="preserve"> </v>
      </c>
      <c r="AB53" s="28" t="str">
        <f t="shared" si="40"/>
        <v xml:space="preserve"> </v>
      </c>
      <c r="AC53" s="30"/>
      <c r="AD53" s="28" t="str">
        <f t="shared" si="41"/>
        <v xml:space="preserve"> </v>
      </c>
      <c r="AE53" s="28" t="str">
        <f t="shared" si="42"/>
        <v xml:space="preserve"> </v>
      </c>
      <c r="AF53" s="30"/>
      <c r="AG53" s="28" t="str">
        <f t="shared" si="43"/>
        <v xml:space="preserve"> </v>
      </c>
      <c r="AH53" s="28" t="str">
        <f t="shared" si="44"/>
        <v xml:space="preserve"> </v>
      </c>
      <c r="AI53" s="26"/>
      <c r="AJ53" s="28" t="str">
        <f t="shared" si="45"/>
        <v xml:space="preserve"> </v>
      </c>
      <c r="AK53" s="28" t="str">
        <f t="shared" si="46"/>
        <v xml:space="preserve"> </v>
      </c>
      <c r="AL53" s="29"/>
      <c r="AM53" s="28" t="str">
        <f t="shared" si="47"/>
        <v xml:space="preserve"> </v>
      </c>
      <c r="AN53" s="28" t="str">
        <f t="shared" si="48"/>
        <v xml:space="preserve"> </v>
      </c>
      <c r="AO53" s="23">
        <f>IF(COUNT(L53,O53,T53,Y53,AB53,AE53,AH53,AN53, )&lt;1,"",IF(COUNT(L53,O53,T53,Y53,AB53,AE53,AH53,AN53, )&lt;3,"-",IF(COUNT(L53,O53,T53,Y53,AB53,AE53,AH53,AN53,#REF!)&gt;3,"FALSE",SUM(L53,O53,T53,Y53,AB53,AE53,AH53,AN53))))</f>
        <v>11</v>
      </c>
      <c r="AP53" s="24" t="str">
        <f t="shared" si="49"/>
        <v>II</v>
      </c>
      <c r="AQ53" s="25">
        <f>COUNT(E53,J53,M53,#REF!,R53,W53,#REF!,Z53,AC53,AF53,AI53,AL53,#REF!,#REF!,#REF!,#REF!)</f>
        <v>4</v>
      </c>
      <c r="AR53" s="28">
        <f t="shared" si="50"/>
        <v>2</v>
      </c>
      <c r="AS53" s="32"/>
    </row>
    <row r="54" spans="1:45" s="34" customFormat="1">
      <c r="A54" s="5">
        <v>38</v>
      </c>
      <c r="B54" s="58" t="s">
        <v>77</v>
      </c>
      <c r="C54" s="59" t="s">
        <v>35</v>
      </c>
      <c r="D54" s="68" t="s">
        <v>3</v>
      </c>
      <c r="E54" s="26">
        <v>58</v>
      </c>
      <c r="F54" s="28" t="str">
        <f t="shared" si="27"/>
        <v>D</v>
      </c>
      <c r="G54" s="28">
        <f t="shared" si="28"/>
        <v>4</v>
      </c>
      <c r="H54" s="27">
        <v>88</v>
      </c>
      <c r="I54" s="27">
        <v>64</v>
      </c>
      <c r="J54" s="29">
        <f t="shared" si="29"/>
        <v>76</v>
      </c>
      <c r="K54" s="28" t="str">
        <f t="shared" si="30"/>
        <v>B</v>
      </c>
      <c r="L54" s="28">
        <f t="shared" si="31"/>
        <v>2</v>
      </c>
      <c r="M54" s="7">
        <v>60</v>
      </c>
      <c r="N54" s="28" t="str">
        <f t="shared" si="32"/>
        <v>C</v>
      </c>
      <c r="O54" s="28">
        <f t="shared" si="33"/>
        <v>3</v>
      </c>
      <c r="P54" s="27"/>
      <c r="Q54" s="27"/>
      <c r="R54" s="29" t="str">
        <f t="shared" si="51"/>
        <v/>
      </c>
      <c r="S54" s="28" t="str">
        <f t="shared" si="34"/>
        <v/>
      </c>
      <c r="T54" s="28" t="str">
        <f t="shared" si="35"/>
        <v xml:space="preserve"> </v>
      </c>
      <c r="U54" s="26">
        <v>28</v>
      </c>
      <c r="V54" s="28">
        <v>40</v>
      </c>
      <c r="W54" s="29">
        <f t="shared" si="36"/>
        <v>34</v>
      </c>
      <c r="X54" s="28" t="str">
        <f t="shared" si="37"/>
        <v>F</v>
      </c>
      <c r="Y54" s="28">
        <f t="shared" si="38"/>
        <v>7</v>
      </c>
      <c r="Z54" s="30"/>
      <c r="AA54" s="28" t="str">
        <f t="shared" si="39"/>
        <v xml:space="preserve"> </v>
      </c>
      <c r="AB54" s="28" t="str">
        <f t="shared" si="40"/>
        <v xml:space="preserve"> </v>
      </c>
      <c r="AC54" s="30"/>
      <c r="AD54" s="28" t="str">
        <f t="shared" si="41"/>
        <v xml:space="preserve"> </v>
      </c>
      <c r="AE54" s="28" t="str">
        <f t="shared" si="42"/>
        <v xml:space="preserve"> </v>
      </c>
      <c r="AF54" s="30"/>
      <c r="AG54" s="28" t="str">
        <f t="shared" si="43"/>
        <v xml:space="preserve"> </v>
      </c>
      <c r="AH54" s="28" t="str">
        <f t="shared" si="44"/>
        <v xml:space="preserve"> </v>
      </c>
      <c r="AI54" s="26"/>
      <c r="AJ54" s="28" t="str">
        <f t="shared" si="45"/>
        <v xml:space="preserve"> </v>
      </c>
      <c r="AK54" s="28" t="str">
        <f t="shared" si="46"/>
        <v xml:space="preserve"> </v>
      </c>
      <c r="AL54" s="29"/>
      <c r="AM54" s="28" t="str">
        <f t="shared" si="47"/>
        <v xml:space="preserve"> </v>
      </c>
      <c r="AN54" s="28" t="str">
        <f t="shared" si="48"/>
        <v xml:space="preserve"> </v>
      </c>
      <c r="AO54" s="23">
        <f>IF(COUNT(L54,O54,T54,Y54,AB54,AE54,AH54,AN54, )&lt;1,"",IF(COUNT(L54,O54,T54,Y54,AB54,AE54,AH54,AN54, )&lt;3,"-",IF(COUNT(L54,O54,T54,Y54,AB54,AE54,AH54,AN54,#REF!)&gt;3,"FALSE",SUM(L54,O54,T54,Y54,AB54,AE54,AH54,AN54))))</f>
        <v>12</v>
      </c>
      <c r="AP54" s="24" t="str">
        <f t="shared" si="49"/>
        <v>II</v>
      </c>
      <c r="AQ54" s="25">
        <f>COUNT(E54,J54,M54,#REF!,R54,W54,#REF!,Z54,AC54,AF54,AI54,AL54,#REF!,#REF!,#REF!,#REF!)</f>
        <v>4</v>
      </c>
      <c r="AR54" s="28">
        <f t="shared" si="50"/>
        <v>2</v>
      </c>
      <c r="AS54" s="32"/>
    </row>
    <row r="55" spans="1:45" s="34" customFormat="1">
      <c r="A55" s="5">
        <v>39</v>
      </c>
      <c r="B55" s="58" t="s">
        <v>78</v>
      </c>
      <c r="C55" s="59" t="s">
        <v>79</v>
      </c>
      <c r="D55" s="68" t="s">
        <v>3</v>
      </c>
      <c r="E55" s="26">
        <v>61</v>
      </c>
      <c r="F55" s="28" t="str">
        <f t="shared" si="27"/>
        <v>C</v>
      </c>
      <c r="G55" s="28">
        <f t="shared" si="28"/>
        <v>3</v>
      </c>
      <c r="H55" s="27">
        <v>83</v>
      </c>
      <c r="I55" s="27">
        <v>69</v>
      </c>
      <c r="J55" s="29">
        <f t="shared" si="29"/>
        <v>76</v>
      </c>
      <c r="K55" s="28" t="str">
        <f t="shared" si="30"/>
        <v>B</v>
      </c>
      <c r="L55" s="28">
        <f t="shared" si="31"/>
        <v>2</v>
      </c>
      <c r="M55" s="7">
        <v>62</v>
      </c>
      <c r="N55" s="28" t="str">
        <f t="shared" si="32"/>
        <v>C</v>
      </c>
      <c r="O55" s="28">
        <f t="shared" si="33"/>
        <v>3</v>
      </c>
      <c r="P55" s="27">
        <v>77</v>
      </c>
      <c r="Q55" s="27">
        <v>73</v>
      </c>
      <c r="R55" s="29">
        <f t="shared" si="51"/>
        <v>75</v>
      </c>
      <c r="S55" s="28" t="str">
        <f t="shared" si="34"/>
        <v>B</v>
      </c>
      <c r="T55" s="28">
        <f t="shared" si="35"/>
        <v>2</v>
      </c>
      <c r="U55" s="26"/>
      <c r="V55" s="28"/>
      <c r="W55" s="29" t="str">
        <f t="shared" si="36"/>
        <v/>
      </c>
      <c r="X55" s="28" t="str">
        <f t="shared" si="37"/>
        <v/>
      </c>
      <c r="Y55" s="28" t="str">
        <f t="shared" si="38"/>
        <v xml:space="preserve"> </v>
      </c>
      <c r="Z55" s="30"/>
      <c r="AA55" s="28" t="str">
        <f t="shared" si="39"/>
        <v xml:space="preserve"> </v>
      </c>
      <c r="AB55" s="28" t="str">
        <f t="shared" si="40"/>
        <v xml:space="preserve"> </v>
      </c>
      <c r="AC55" s="30"/>
      <c r="AD55" s="28" t="str">
        <f t="shared" si="41"/>
        <v xml:space="preserve"> </v>
      </c>
      <c r="AE55" s="28" t="str">
        <f t="shared" si="42"/>
        <v xml:space="preserve"> </v>
      </c>
      <c r="AF55" s="30"/>
      <c r="AG55" s="28" t="str">
        <f t="shared" si="43"/>
        <v xml:space="preserve"> </v>
      </c>
      <c r="AH55" s="28" t="str">
        <f t="shared" si="44"/>
        <v xml:space="preserve"> </v>
      </c>
      <c r="AI55" s="26"/>
      <c r="AJ55" s="28" t="str">
        <f t="shared" si="45"/>
        <v xml:space="preserve"> </v>
      </c>
      <c r="AK55" s="28" t="str">
        <f t="shared" si="46"/>
        <v xml:space="preserve"> </v>
      </c>
      <c r="AL55" s="29"/>
      <c r="AM55" s="28" t="str">
        <f t="shared" si="47"/>
        <v xml:space="preserve"> </v>
      </c>
      <c r="AN55" s="28" t="str">
        <f t="shared" si="48"/>
        <v xml:space="preserve"> </v>
      </c>
      <c r="AO55" s="23">
        <f>IF(COUNT(L55,O55,T55,Y55,AB55,AE55,AH55,AN55, )&lt;1,"",IF(COUNT(L55,O55,T55,Y55,AB55,AE55,AH55,AN55, )&lt;3,"-",IF(COUNT(L55,O55,T55,Y55,AB55,AE55,AH55,AN55,#REF!)&gt;3,"FALSE",SUM(L55,O55,T55,Y55,AB55,AE55,AH55,AN55))))</f>
        <v>7</v>
      </c>
      <c r="AP55" s="24" t="str">
        <f t="shared" si="49"/>
        <v>I</v>
      </c>
      <c r="AQ55" s="25">
        <f>COUNT(E55,J55,M55,#REF!,R55,W55,#REF!,Z55,AC55,AF55,AI55,AL55,#REF!,#REF!,#REF!,#REF!)</f>
        <v>4</v>
      </c>
      <c r="AR55" s="28">
        <f t="shared" si="50"/>
        <v>1</v>
      </c>
      <c r="AS55" s="32"/>
    </row>
    <row r="56" spans="1:45" s="34" customFormat="1">
      <c r="A56" s="5">
        <v>40</v>
      </c>
      <c r="B56" s="58" t="s">
        <v>38</v>
      </c>
      <c r="C56" s="59" t="s">
        <v>79</v>
      </c>
      <c r="D56" s="68" t="s">
        <v>3</v>
      </c>
      <c r="E56" s="26">
        <v>54</v>
      </c>
      <c r="F56" s="28" t="str">
        <f t="shared" si="27"/>
        <v>D</v>
      </c>
      <c r="G56" s="28">
        <f t="shared" si="28"/>
        <v>4</v>
      </c>
      <c r="H56" s="27">
        <v>76</v>
      </c>
      <c r="I56" s="27">
        <v>76</v>
      </c>
      <c r="J56" s="29">
        <f t="shared" si="29"/>
        <v>76</v>
      </c>
      <c r="K56" s="28" t="str">
        <f t="shared" si="30"/>
        <v>B</v>
      </c>
      <c r="L56" s="28">
        <f t="shared" si="31"/>
        <v>2</v>
      </c>
      <c r="M56" s="7">
        <v>63</v>
      </c>
      <c r="N56" s="28" t="str">
        <f t="shared" si="32"/>
        <v>C</v>
      </c>
      <c r="O56" s="28">
        <f t="shared" si="33"/>
        <v>3</v>
      </c>
      <c r="P56" s="27">
        <v>79</v>
      </c>
      <c r="Q56" s="27">
        <v>76</v>
      </c>
      <c r="R56" s="29">
        <f t="shared" si="51"/>
        <v>77.5</v>
      </c>
      <c r="S56" s="28" t="str">
        <f t="shared" si="34"/>
        <v>B</v>
      </c>
      <c r="T56" s="28">
        <f t="shared" si="35"/>
        <v>2</v>
      </c>
      <c r="U56" s="26"/>
      <c r="V56" s="28"/>
      <c r="W56" s="29" t="str">
        <f t="shared" si="36"/>
        <v/>
      </c>
      <c r="X56" s="28" t="str">
        <f t="shared" si="37"/>
        <v/>
      </c>
      <c r="Y56" s="28" t="str">
        <f t="shared" si="38"/>
        <v xml:space="preserve"> </v>
      </c>
      <c r="Z56" s="30"/>
      <c r="AA56" s="28" t="str">
        <f t="shared" si="39"/>
        <v xml:space="preserve"> </v>
      </c>
      <c r="AB56" s="28" t="str">
        <f t="shared" si="40"/>
        <v xml:space="preserve"> </v>
      </c>
      <c r="AC56" s="30"/>
      <c r="AD56" s="28" t="str">
        <f t="shared" si="41"/>
        <v xml:space="preserve"> </v>
      </c>
      <c r="AE56" s="28" t="str">
        <f t="shared" si="42"/>
        <v xml:space="preserve"> </v>
      </c>
      <c r="AF56" s="30"/>
      <c r="AG56" s="28" t="str">
        <f t="shared" si="43"/>
        <v xml:space="preserve"> </v>
      </c>
      <c r="AH56" s="28" t="str">
        <f t="shared" si="44"/>
        <v xml:space="preserve"> </v>
      </c>
      <c r="AI56" s="26"/>
      <c r="AJ56" s="28" t="str">
        <f t="shared" si="45"/>
        <v xml:space="preserve"> </v>
      </c>
      <c r="AK56" s="28" t="str">
        <f t="shared" si="46"/>
        <v xml:space="preserve"> </v>
      </c>
      <c r="AL56" s="29"/>
      <c r="AM56" s="28" t="str">
        <f t="shared" si="47"/>
        <v xml:space="preserve"> </v>
      </c>
      <c r="AN56" s="28" t="str">
        <f t="shared" si="48"/>
        <v xml:space="preserve"> </v>
      </c>
      <c r="AO56" s="23">
        <f>IF(COUNT(L56,O56,T56,Y56,AB56,AE56,AH56,AN56, )&lt;1,"",IF(COUNT(L56,O56,T56,Y56,AB56,AE56,AH56,AN56, )&lt;3,"-",IF(COUNT(L56,O56,T56,Y56,AB56,AE56,AH56,AN56,#REF!)&gt;3,"FALSE",SUM(L56,O56,T56,Y56,AB56,AE56,AH56,AN56))))</f>
        <v>7</v>
      </c>
      <c r="AP56" s="24" t="str">
        <f t="shared" si="49"/>
        <v>I</v>
      </c>
      <c r="AQ56" s="25">
        <f>COUNT(E56,J56,M56,#REF!,R56,W56,#REF!,Z56,AC56,AF56,AI56,AL56,#REF!,#REF!,#REF!,#REF!)</f>
        <v>4</v>
      </c>
      <c r="AR56" s="28">
        <f t="shared" si="50"/>
        <v>1</v>
      </c>
      <c r="AS56" s="32"/>
    </row>
    <row r="57" spans="1:45" s="34" customFormat="1">
      <c r="A57" s="5">
        <v>41</v>
      </c>
      <c r="B57" s="58" t="s">
        <v>80</v>
      </c>
      <c r="C57" s="59" t="s">
        <v>79</v>
      </c>
      <c r="D57" s="68" t="s">
        <v>3</v>
      </c>
      <c r="E57" s="26">
        <v>57</v>
      </c>
      <c r="F57" s="28" t="str">
        <f t="shared" si="27"/>
        <v>D</v>
      </c>
      <c r="G57" s="28">
        <f t="shared" si="28"/>
        <v>4</v>
      </c>
      <c r="H57" s="27">
        <v>86</v>
      </c>
      <c r="I57" s="27">
        <v>47</v>
      </c>
      <c r="J57" s="29">
        <f t="shared" si="29"/>
        <v>66.5</v>
      </c>
      <c r="K57" s="28" t="str">
        <f t="shared" si="30"/>
        <v>C</v>
      </c>
      <c r="L57" s="28">
        <f t="shared" si="31"/>
        <v>3</v>
      </c>
      <c r="M57" s="7">
        <v>63</v>
      </c>
      <c r="N57" s="28" t="str">
        <f t="shared" si="32"/>
        <v>C</v>
      </c>
      <c r="O57" s="28">
        <f t="shared" si="33"/>
        <v>3</v>
      </c>
      <c r="P57" s="27">
        <v>83</v>
      </c>
      <c r="Q57" s="27">
        <v>77</v>
      </c>
      <c r="R57" s="29">
        <f t="shared" si="51"/>
        <v>80</v>
      </c>
      <c r="S57" s="28" t="str">
        <f t="shared" si="34"/>
        <v>A</v>
      </c>
      <c r="T57" s="28">
        <f t="shared" si="35"/>
        <v>1</v>
      </c>
      <c r="U57" s="26"/>
      <c r="V57" s="28"/>
      <c r="W57" s="29" t="str">
        <f t="shared" si="36"/>
        <v/>
      </c>
      <c r="X57" s="28" t="str">
        <f t="shared" si="37"/>
        <v/>
      </c>
      <c r="Y57" s="28" t="str">
        <f t="shared" si="38"/>
        <v xml:space="preserve"> </v>
      </c>
      <c r="Z57" s="30"/>
      <c r="AA57" s="28" t="str">
        <f t="shared" si="39"/>
        <v xml:space="preserve"> </v>
      </c>
      <c r="AB57" s="28" t="str">
        <f t="shared" si="40"/>
        <v xml:space="preserve"> </v>
      </c>
      <c r="AC57" s="30"/>
      <c r="AD57" s="28" t="str">
        <f t="shared" si="41"/>
        <v xml:space="preserve"> </v>
      </c>
      <c r="AE57" s="28" t="str">
        <f t="shared" si="42"/>
        <v xml:space="preserve"> </v>
      </c>
      <c r="AF57" s="30"/>
      <c r="AG57" s="28" t="str">
        <f t="shared" si="43"/>
        <v xml:space="preserve"> </v>
      </c>
      <c r="AH57" s="28" t="str">
        <f t="shared" si="44"/>
        <v xml:space="preserve"> </v>
      </c>
      <c r="AI57" s="26"/>
      <c r="AJ57" s="28" t="str">
        <f t="shared" si="45"/>
        <v xml:space="preserve"> </v>
      </c>
      <c r="AK57" s="28" t="str">
        <f t="shared" si="46"/>
        <v xml:space="preserve"> </v>
      </c>
      <c r="AL57" s="29"/>
      <c r="AM57" s="28" t="str">
        <f t="shared" si="47"/>
        <v xml:space="preserve"> </v>
      </c>
      <c r="AN57" s="28" t="str">
        <f t="shared" si="48"/>
        <v xml:space="preserve"> </v>
      </c>
      <c r="AO57" s="23">
        <f>IF(COUNT(L57,O57,T57,Y57,AB57,AE57,AH57,AN57, )&lt;1,"",IF(COUNT(L57,O57,T57,Y57,AB57,AE57,AH57,AN57, )&lt;3,"-",IF(COUNT(L57,O57,T57,Y57,AB57,AE57,AH57,AN57,#REF!)&gt;3,"FALSE",SUM(L57,O57,T57,Y57,AB57,AE57,AH57,AN57))))</f>
        <v>7</v>
      </c>
      <c r="AP57" s="24" t="str">
        <f t="shared" si="49"/>
        <v>I</v>
      </c>
      <c r="AQ57" s="25">
        <f>COUNT(E57,J57,M57,#REF!,R57,W57,#REF!,Z57,AC57,AF57,AI57,AL57,#REF!,#REF!,#REF!,#REF!)</f>
        <v>4</v>
      </c>
      <c r="AR57" s="28">
        <f t="shared" si="50"/>
        <v>1</v>
      </c>
      <c r="AS57" s="32"/>
    </row>
    <row r="58" spans="1:45" s="34" customFormat="1">
      <c r="A58" s="5">
        <v>42</v>
      </c>
      <c r="B58" s="58" t="s">
        <v>81</v>
      </c>
      <c r="C58" s="59" t="s">
        <v>79</v>
      </c>
      <c r="D58" s="68" t="s">
        <v>3</v>
      </c>
      <c r="E58" s="26">
        <v>60</v>
      </c>
      <c r="F58" s="28" t="str">
        <f t="shared" si="27"/>
        <v>C</v>
      </c>
      <c r="G58" s="28">
        <f t="shared" si="28"/>
        <v>3</v>
      </c>
      <c r="H58" s="27">
        <v>87</v>
      </c>
      <c r="I58" s="27">
        <v>58</v>
      </c>
      <c r="J58" s="29">
        <f t="shared" si="29"/>
        <v>72.5</v>
      </c>
      <c r="K58" s="28" t="str">
        <f t="shared" si="30"/>
        <v>B</v>
      </c>
      <c r="L58" s="28">
        <f t="shared" si="31"/>
        <v>2</v>
      </c>
      <c r="M58" s="7">
        <v>81</v>
      </c>
      <c r="N58" s="28" t="str">
        <f t="shared" si="32"/>
        <v>A</v>
      </c>
      <c r="O58" s="28">
        <f t="shared" si="33"/>
        <v>1</v>
      </c>
      <c r="P58" s="27">
        <v>84</v>
      </c>
      <c r="Q58" s="27">
        <v>73</v>
      </c>
      <c r="R58" s="29">
        <f t="shared" si="51"/>
        <v>78.5</v>
      </c>
      <c r="S58" s="28" t="str">
        <f t="shared" si="34"/>
        <v>B</v>
      </c>
      <c r="T58" s="28">
        <f t="shared" si="35"/>
        <v>2</v>
      </c>
      <c r="U58" s="26"/>
      <c r="V58" s="28"/>
      <c r="W58" s="29" t="str">
        <f t="shared" si="36"/>
        <v/>
      </c>
      <c r="X58" s="28" t="str">
        <f t="shared" si="37"/>
        <v/>
      </c>
      <c r="Y58" s="28" t="str">
        <f t="shared" si="38"/>
        <v xml:space="preserve"> </v>
      </c>
      <c r="Z58" s="30"/>
      <c r="AA58" s="28" t="str">
        <f t="shared" si="39"/>
        <v xml:space="preserve"> </v>
      </c>
      <c r="AB58" s="28" t="str">
        <f t="shared" si="40"/>
        <v xml:space="preserve"> </v>
      </c>
      <c r="AC58" s="30"/>
      <c r="AD58" s="28" t="str">
        <f t="shared" si="41"/>
        <v xml:space="preserve"> </v>
      </c>
      <c r="AE58" s="28" t="str">
        <f t="shared" si="42"/>
        <v xml:space="preserve"> </v>
      </c>
      <c r="AF58" s="30"/>
      <c r="AG58" s="28" t="str">
        <f t="shared" si="43"/>
        <v xml:space="preserve"> </v>
      </c>
      <c r="AH58" s="28" t="str">
        <f t="shared" si="44"/>
        <v xml:space="preserve"> </v>
      </c>
      <c r="AI58" s="26"/>
      <c r="AJ58" s="28" t="str">
        <f t="shared" si="45"/>
        <v xml:space="preserve"> </v>
      </c>
      <c r="AK58" s="28" t="str">
        <f t="shared" si="46"/>
        <v xml:space="preserve"> </v>
      </c>
      <c r="AL58" s="29"/>
      <c r="AM58" s="28" t="str">
        <f t="shared" si="47"/>
        <v xml:space="preserve"> </v>
      </c>
      <c r="AN58" s="28" t="str">
        <f t="shared" si="48"/>
        <v xml:space="preserve"> </v>
      </c>
      <c r="AO58" s="23">
        <f>IF(COUNT(L58,O58,T58,Y58,AB58,AE58,AH58,AN58, )&lt;1,"",IF(COUNT(L58,O58,T58,Y58,AB58,AE58,AH58,AN58, )&lt;3,"-",IF(COUNT(L58,O58,T58,Y58,AB58,AE58,AH58,AN58,#REF!)&gt;3,"FALSE",SUM(L58,O58,T58,Y58,AB58,AE58,AH58,AN58))))</f>
        <v>5</v>
      </c>
      <c r="AP58" s="24" t="str">
        <f t="shared" si="49"/>
        <v>I</v>
      </c>
      <c r="AQ58" s="25">
        <f>COUNT(E58,J58,M58,#REF!,R58,W58,#REF!,Z58,AC58,AF58,AI58,AL58,#REF!,#REF!,#REF!,#REF!)</f>
        <v>4</v>
      </c>
      <c r="AR58" s="28">
        <f t="shared" si="50"/>
        <v>1</v>
      </c>
      <c r="AS58" s="32"/>
    </row>
    <row r="59" spans="1:45" s="34" customFormat="1">
      <c r="A59" s="5">
        <v>43</v>
      </c>
      <c r="B59" s="56" t="s">
        <v>82</v>
      </c>
      <c r="C59" s="57" t="s">
        <v>79</v>
      </c>
      <c r="D59" s="68" t="s">
        <v>3</v>
      </c>
      <c r="E59" s="26">
        <v>53</v>
      </c>
      <c r="F59" s="28" t="str">
        <f t="shared" si="27"/>
        <v>D</v>
      </c>
      <c r="G59" s="28">
        <f t="shared" si="28"/>
        <v>4</v>
      </c>
      <c r="H59" s="27">
        <v>81</v>
      </c>
      <c r="I59" s="27">
        <v>69</v>
      </c>
      <c r="J59" s="29">
        <f t="shared" si="29"/>
        <v>75</v>
      </c>
      <c r="K59" s="28" t="str">
        <f t="shared" si="30"/>
        <v>B</v>
      </c>
      <c r="L59" s="28">
        <f t="shared" si="31"/>
        <v>2</v>
      </c>
      <c r="M59" s="7">
        <v>56</v>
      </c>
      <c r="N59" s="28" t="str">
        <f t="shared" si="32"/>
        <v>D</v>
      </c>
      <c r="O59" s="28">
        <f t="shared" si="33"/>
        <v>4</v>
      </c>
      <c r="P59" s="27">
        <v>86</v>
      </c>
      <c r="Q59" s="27">
        <v>74</v>
      </c>
      <c r="R59" s="29">
        <f t="shared" si="51"/>
        <v>80</v>
      </c>
      <c r="S59" s="28" t="str">
        <f t="shared" si="34"/>
        <v>A</v>
      </c>
      <c r="T59" s="28">
        <f t="shared" si="35"/>
        <v>1</v>
      </c>
      <c r="U59" s="26"/>
      <c r="V59" s="28"/>
      <c r="W59" s="29" t="str">
        <f t="shared" si="36"/>
        <v/>
      </c>
      <c r="X59" s="28" t="str">
        <f t="shared" si="37"/>
        <v/>
      </c>
      <c r="Y59" s="28" t="str">
        <f t="shared" si="38"/>
        <v xml:space="preserve"> </v>
      </c>
      <c r="Z59" s="30"/>
      <c r="AA59" s="28" t="str">
        <f t="shared" si="39"/>
        <v xml:space="preserve"> </v>
      </c>
      <c r="AB59" s="28" t="str">
        <f t="shared" si="40"/>
        <v xml:space="preserve"> </v>
      </c>
      <c r="AC59" s="30"/>
      <c r="AD59" s="28" t="str">
        <f t="shared" si="41"/>
        <v xml:space="preserve"> </v>
      </c>
      <c r="AE59" s="28" t="str">
        <f t="shared" si="42"/>
        <v xml:space="preserve"> </v>
      </c>
      <c r="AF59" s="30"/>
      <c r="AG59" s="28" t="str">
        <f t="shared" si="43"/>
        <v xml:space="preserve"> </v>
      </c>
      <c r="AH59" s="28" t="str">
        <f t="shared" si="44"/>
        <v xml:space="preserve"> </v>
      </c>
      <c r="AI59" s="26"/>
      <c r="AJ59" s="28" t="str">
        <f t="shared" si="45"/>
        <v xml:space="preserve"> </v>
      </c>
      <c r="AK59" s="28" t="str">
        <f t="shared" si="46"/>
        <v xml:space="preserve"> </v>
      </c>
      <c r="AL59" s="29"/>
      <c r="AM59" s="28" t="str">
        <f t="shared" si="47"/>
        <v xml:space="preserve"> </v>
      </c>
      <c r="AN59" s="28" t="str">
        <f t="shared" si="48"/>
        <v xml:space="preserve"> </v>
      </c>
      <c r="AO59" s="31">
        <f>IF(COUNT(L59,O59,T59,Y59,AB59,AE59,AH59,AN59, )&lt;1,"",IF(COUNT(L59,O59,T59,Y59,AB59,AE59,AH59,AN59, )&lt;3,"-",IF(COUNT(L59,O59,T59,Y59,AB59,AE59,AH59,AN59,#REF!)&gt;3,"FALSE",SUM(L59,O59,T59,Y59,AB59,AE59,AH59,AN59))))</f>
        <v>7</v>
      </c>
      <c r="AP59" s="24" t="str">
        <f t="shared" si="49"/>
        <v>I</v>
      </c>
      <c r="AQ59" s="25">
        <f>COUNT(E59,J59,M59,#REF!,R59,W59,#REF!,Z59,AC59,AF59,AI59,AL59,#REF!,#REF!,#REF!,#REF!)</f>
        <v>4</v>
      </c>
      <c r="AR59" s="28">
        <f t="shared" si="50"/>
        <v>1</v>
      </c>
      <c r="AS59" s="32"/>
    </row>
    <row r="60" spans="1:45" s="34" customFormat="1">
      <c r="A60" s="5">
        <v>44</v>
      </c>
      <c r="B60" s="56" t="s">
        <v>42</v>
      </c>
      <c r="C60" s="57" t="s">
        <v>79</v>
      </c>
      <c r="D60" s="68" t="s">
        <v>3</v>
      </c>
      <c r="E60" s="44">
        <v>60</v>
      </c>
      <c r="F60" s="46" t="str">
        <f t="shared" si="27"/>
        <v>C</v>
      </c>
      <c r="G60" s="46">
        <f t="shared" si="28"/>
        <v>3</v>
      </c>
      <c r="H60" s="44">
        <v>77</v>
      </c>
      <c r="I60" s="46">
        <v>69</v>
      </c>
      <c r="J60" s="47">
        <f t="shared" si="29"/>
        <v>73</v>
      </c>
      <c r="K60" s="46" t="str">
        <f t="shared" si="30"/>
        <v>B</v>
      </c>
      <c r="L60" s="46">
        <f t="shared" si="31"/>
        <v>2</v>
      </c>
      <c r="M60" s="47">
        <v>66</v>
      </c>
      <c r="N60" s="46" t="str">
        <f t="shared" si="32"/>
        <v>C</v>
      </c>
      <c r="O60" s="46">
        <f t="shared" si="33"/>
        <v>3</v>
      </c>
      <c r="P60" s="44">
        <v>69</v>
      </c>
      <c r="Q60" s="46">
        <v>77</v>
      </c>
      <c r="R60" s="47">
        <f t="shared" si="51"/>
        <v>73</v>
      </c>
      <c r="S60" s="46" t="str">
        <f t="shared" si="34"/>
        <v>B</v>
      </c>
      <c r="T60" s="46">
        <f t="shared" si="35"/>
        <v>2</v>
      </c>
      <c r="U60" s="44"/>
      <c r="V60" s="46"/>
      <c r="W60" s="47" t="str">
        <f t="shared" si="36"/>
        <v/>
      </c>
      <c r="X60" s="46" t="str">
        <f t="shared" si="37"/>
        <v/>
      </c>
      <c r="Y60" s="46" t="str">
        <f t="shared" si="38"/>
        <v xml:space="preserve"> </v>
      </c>
      <c r="Z60" s="45"/>
      <c r="AA60" s="46" t="str">
        <f t="shared" si="39"/>
        <v xml:space="preserve"> </v>
      </c>
      <c r="AB60" s="46" t="str">
        <f t="shared" si="40"/>
        <v xml:space="preserve"> </v>
      </c>
      <c r="AC60" s="45"/>
      <c r="AD60" s="46" t="str">
        <f t="shared" si="41"/>
        <v xml:space="preserve"> </v>
      </c>
      <c r="AE60" s="46" t="str">
        <f t="shared" si="42"/>
        <v xml:space="preserve"> </v>
      </c>
      <c r="AF60" s="45"/>
      <c r="AG60" s="46" t="str">
        <f t="shared" si="43"/>
        <v xml:space="preserve"> </v>
      </c>
      <c r="AH60" s="46" t="str">
        <f t="shared" si="44"/>
        <v xml:space="preserve"> </v>
      </c>
      <c r="AI60" s="45"/>
      <c r="AJ60" s="6" t="str">
        <f t="shared" si="45"/>
        <v xml:space="preserve"> </v>
      </c>
      <c r="AK60" s="6" t="str">
        <f t="shared" si="46"/>
        <v xml:space="preserve"> </v>
      </c>
      <c r="AL60" s="7"/>
      <c r="AM60" s="6" t="str">
        <f t="shared" si="47"/>
        <v xml:space="preserve"> </v>
      </c>
      <c r="AN60" s="6" t="str">
        <f t="shared" si="48"/>
        <v xml:space="preserve"> </v>
      </c>
      <c r="AO60" s="9">
        <f>IF(COUNT(L60,O60,T60,Y60,AB60,AE60,AH60,AN60, )&lt;1,"",IF(COUNT(L60,O60,T60,Y60,AB60,AE60,AH60,AN60, )&lt;3,"-",IF(COUNT(L60,O60,T60,Y60,AB60,AE60,AH60,AN60,#REF!)&gt;3,"FALSE",SUM(L60,O60,T60,Y60,AB60,AE60,AH60,AN60))))</f>
        <v>7</v>
      </c>
      <c r="AP60" s="24" t="str">
        <f t="shared" si="49"/>
        <v>I</v>
      </c>
      <c r="AQ60" s="25">
        <f>COUNT(E60,J60,M60,#REF!,R60,W60,#REF!,Z60,AC60,AF60,AI60,AL60,#REF!,#REF!,#REF!,#REF!)</f>
        <v>4</v>
      </c>
      <c r="AR60" s="6">
        <f t="shared" si="50"/>
        <v>1</v>
      </c>
      <c r="AS60" s="2"/>
    </row>
    <row r="61" spans="1:45" s="34" customFormat="1">
      <c r="A61" s="5">
        <v>45</v>
      </c>
      <c r="B61" s="56" t="s">
        <v>43</v>
      </c>
      <c r="C61" s="57" t="s">
        <v>79</v>
      </c>
      <c r="D61" s="68" t="s">
        <v>3</v>
      </c>
      <c r="E61" s="19">
        <v>58</v>
      </c>
      <c r="F61" s="20" t="str">
        <f t="shared" si="27"/>
        <v>D</v>
      </c>
      <c r="G61" s="20">
        <f t="shared" si="28"/>
        <v>4</v>
      </c>
      <c r="H61" s="18">
        <v>89</v>
      </c>
      <c r="I61" s="18">
        <v>49</v>
      </c>
      <c r="J61" s="21">
        <f t="shared" si="29"/>
        <v>69</v>
      </c>
      <c r="K61" s="20" t="str">
        <f t="shared" si="30"/>
        <v>C</v>
      </c>
      <c r="L61" s="20">
        <f t="shared" si="31"/>
        <v>3</v>
      </c>
      <c r="M61" s="7">
        <v>72</v>
      </c>
      <c r="N61" s="20" t="str">
        <f t="shared" si="32"/>
        <v>B</v>
      </c>
      <c r="O61" s="20">
        <f t="shared" si="33"/>
        <v>2</v>
      </c>
      <c r="P61" s="19">
        <v>89</v>
      </c>
      <c r="Q61" s="20">
        <v>76</v>
      </c>
      <c r="R61" s="21">
        <f t="shared" si="51"/>
        <v>82.5</v>
      </c>
      <c r="S61" s="20" t="str">
        <f t="shared" si="34"/>
        <v>A</v>
      </c>
      <c r="T61" s="20">
        <f t="shared" si="35"/>
        <v>1</v>
      </c>
      <c r="U61" s="18"/>
      <c r="V61" s="18"/>
      <c r="W61" s="21" t="str">
        <f t="shared" si="36"/>
        <v/>
      </c>
      <c r="X61" s="20" t="str">
        <f t="shared" si="37"/>
        <v/>
      </c>
      <c r="Y61" s="20" t="str">
        <f t="shared" si="38"/>
        <v xml:space="preserve"> </v>
      </c>
      <c r="Z61" s="22"/>
      <c r="AA61" s="20" t="str">
        <f t="shared" si="39"/>
        <v xml:space="preserve"> </v>
      </c>
      <c r="AB61" s="20" t="str">
        <f t="shared" si="40"/>
        <v xml:space="preserve"> </v>
      </c>
      <c r="AC61" s="22"/>
      <c r="AD61" s="20" t="str">
        <f t="shared" si="41"/>
        <v xml:space="preserve"> </v>
      </c>
      <c r="AE61" s="20" t="str">
        <f t="shared" si="42"/>
        <v xml:space="preserve"> </v>
      </c>
      <c r="AF61" s="22"/>
      <c r="AG61" s="20" t="str">
        <f t="shared" si="43"/>
        <v xml:space="preserve"> </v>
      </c>
      <c r="AH61" s="20" t="str">
        <f t="shared" si="44"/>
        <v xml:space="preserve"> </v>
      </c>
      <c r="AI61" s="19"/>
      <c r="AJ61" s="20" t="str">
        <f t="shared" si="45"/>
        <v xml:space="preserve"> </v>
      </c>
      <c r="AK61" s="20" t="str">
        <f t="shared" si="46"/>
        <v xml:space="preserve"> </v>
      </c>
      <c r="AL61" s="21"/>
      <c r="AM61" s="20" t="str">
        <f t="shared" si="47"/>
        <v xml:space="preserve"> </v>
      </c>
      <c r="AN61" s="20" t="str">
        <f t="shared" si="48"/>
        <v xml:space="preserve"> </v>
      </c>
      <c r="AO61" s="23">
        <f>IF(COUNT(L61,O61,T61,Y61,AB61,AE61,AH61,AN61, )&lt;1,"",IF(COUNT(L61,O61,T61,Y61,AB61,AE61,AH61,AN61, )&lt;3,"-",IF(COUNT(L61,O61,T61,Y61,AB61,AE61,AH61,AN61,#REF!)&gt;3,"FALSE",SUM(L61,O61,T61,Y61,AB61,AE61,AH61,AN61))))</f>
        <v>6</v>
      </c>
      <c r="AP61" s="24" t="str">
        <f t="shared" si="49"/>
        <v>I</v>
      </c>
      <c r="AQ61" s="25">
        <f>COUNT(E61,J61,M61,#REF!,R61,W61,#REF!,Z61,AC61,AF61,AI61,AL61,#REF!,#REF!,#REF!,#REF!)</f>
        <v>4</v>
      </c>
      <c r="AR61" s="6">
        <f t="shared" si="50"/>
        <v>1</v>
      </c>
      <c r="AS61" s="2"/>
    </row>
    <row r="62" spans="1:45" s="34" customFormat="1">
      <c r="A62" s="5">
        <v>46</v>
      </c>
      <c r="B62" s="56" t="s">
        <v>83</v>
      </c>
      <c r="C62" s="57" t="s">
        <v>79</v>
      </c>
      <c r="D62" s="68" t="s">
        <v>3</v>
      </c>
      <c r="E62" s="19">
        <v>37</v>
      </c>
      <c r="F62" s="20" t="str">
        <f t="shared" si="27"/>
        <v>S</v>
      </c>
      <c r="G62" s="20">
        <f t="shared" si="28"/>
        <v>6</v>
      </c>
      <c r="H62" s="18">
        <v>55</v>
      </c>
      <c r="I62" s="18">
        <v>39</v>
      </c>
      <c r="J62" s="21">
        <f t="shared" si="29"/>
        <v>47</v>
      </c>
      <c r="K62" s="20" t="str">
        <f t="shared" si="30"/>
        <v>E</v>
      </c>
      <c r="L62" s="20">
        <f t="shared" si="31"/>
        <v>5</v>
      </c>
      <c r="M62" s="7">
        <v>48</v>
      </c>
      <c r="N62" s="20" t="str">
        <f t="shared" si="32"/>
        <v>E</v>
      </c>
      <c r="O62" s="20">
        <f t="shared" si="33"/>
        <v>5</v>
      </c>
      <c r="P62" s="19">
        <v>84</v>
      </c>
      <c r="Q62" s="20">
        <v>72</v>
      </c>
      <c r="R62" s="21">
        <f t="shared" si="51"/>
        <v>78</v>
      </c>
      <c r="S62" s="20" t="str">
        <f t="shared" si="34"/>
        <v>B</v>
      </c>
      <c r="T62" s="20">
        <f t="shared" si="35"/>
        <v>2</v>
      </c>
      <c r="U62" s="18"/>
      <c r="V62" s="18"/>
      <c r="W62" s="21" t="str">
        <f t="shared" si="36"/>
        <v/>
      </c>
      <c r="X62" s="20" t="str">
        <f t="shared" si="37"/>
        <v/>
      </c>
      <c r="Y62" s="20" t="str">
        <f t="shared" si="38"/>
        <v xml:space="preserve"> </v>
      </c>
      <c r="Z62" s="22"/>
      <c r="AA62" s="20" t="str">
        <f t="shared" si="39"/>
        <v xml:space="preserve"> </v>
      </c>
      <c r="AB62" s="20" t="str">
        <f t="shared" si="40"/>
        <v xml:space="preserve"> </v>
      </c>
      <c r="AC62" s="22"/>
      <c r="AD62" s="20" t="str">
        <f t="shared" si="41"/>
        <v xml:space="preserve"> </v>
      </c>
      <c r="AE62" s="20" t="str">
        <f t="shared" si="42"/>
        <v xml:space="preserve"> </v>
      </c>
      <c r="AF62" s="22"/>
      <c r="AG62" s="20" t="str">
        <f t="shared" si="43"/>
        <v xml:space="preserve"> </v>
      </c>
      <c r="AH62" s="20" t="str">
        <f t="shared" si="44"/>
        <v xml:space="preserve"> </v>
      </c>
      <c r="AI62" s="19"/>
      <c r="AJ62" s="20" t="str">
        <f t="shared" si="45"/>
        <v xml:space="preserve"> </v>
      </c>
      <c r="AK62" s="20" t="str">
        <f t="shared" si="46"/>
        <v xml:space="preserve"> </v>
      </c>
      <c r="AL62" s="21"/>
      <c r="AM62" s="20" t="str">
        <f t="shared" si="47"/>
        <v xml:space="preserve"> </v>
      </c>
      <c r="AN62" s="20" t="str">
        <f t="shared" si="48"/>
        <v xml:space="preserve"> </v>
      </c>
      <c r="AO62" s="23">
        <f>IF(COUNT(L62,O62,T62,Y62,AB62,AE62,AH62,AN62, )&lt;1,"",IF(COUNT(L62,O62,T62,Y62,AB62,AE62,AH62,AN62, )&lt;3,"-",IF(COUNT(L62,O62,T62,Y62,AB62,AE62,AH62,AN62,#REF!)&gt;3,"FALSE",SUM(L62,O62,T62,Y62,AB62,AE62,AH62,AN62))))</f>
        <v>12</v>
      </c>
      <c r="AP62" s="24" t="str">
        <f t="shared" si="49"/>
        <v>II</v>
      </c>
      <c r="AQ62" s="25">
        <f>COUNT(E62,J62,M62,#REF!,R62,W62,#REF!,Z62,AC62,AF62,AI62,AL62,#REF!,#REF!,#REF!,#REF!)</f>
        <v>4</v>
      </c>
      <c r="AR62" s="6">
        <f t="shared" si="50"/>
        <v>2</v>
      </c>
      <c r="AS62" s="2"/>
    </row>
    <row r="63" spans="1:45" s="34" customFormat="1">
      <c r="A63" s="5">
        <v>47</v>
      </c>
      <c r="B63" s="56" t="s">
        <v>84</v>
      </c>
      <c r="C63" s="57" t="s">
        <v>79</v>
      </c>
      <c r="D63" s="68" t="s">
        <v>3</v>
      </c>
      <c r="E63" s="19">
        <v>53</v>
      </c>
      <c r="F63" s="20" t="str">
        <f t="shared" si="27"/>
        <v>D</v>
      </c>
      <c r="G63" s="20">
        <f t="shared" si="28"/>
        <v>4</v>
      </c>
      <c r="H63" s="18">
        <v>81</v>
      </c>
      <c r="I63" s="18">
        <v>74</v>
      </c>
      <c r="J63" s="21">
        <f t="shared" si="29"/>
        <v>77.5</v>
      </c>
      <c r="K63" s="20" t="str">
        <f t="shared" si="30"/>
        <v>B</v>
      </c>
      <c r="L63" s="20">
        <f t="shared" si="31"/>
        <v>2</v>
      </c>
      <c r="M63" s="7">
        <v>82</v>
      </c>
      <c r="N63" s="20" t="str">
        <f t="shared" si="32"/>
        <v>A</v>
      </c>
      <c r="O63" s="20">
        <f t="shared" si="33"/>
        <v>1</v>
      </c>
      <c r="P63" s="19">
        <v>78</v>
      </c>
      <c r="Q63" s="20">
        <v>74</v>
      </c>
      <c r="R63" s="21">
        <f t="shared" si="51"/>
        <v>76</v>
      </c>
      <c r="S63" s="20" t="str">
        <f t="shared" si="34"/>
        <v>B</v>
      </c>
      <c r="T63" s="20">
        <f t="shared" si="35"/>
        <v>2</v>
      </c>
      <c r="U63" s="18"/>
      <c r="V63" s="18"/>
      <c r="W63" s="21" t="str">
        <f t="shared" si="36"/>
        <v/>
      </c>
      <c r="X63" s="20" t="str">
        <f t="shared" si="37"/>
        <v/>
      </c>
      <c r="Y63" s="20" t="str">
        <f t="shared" si="38"/>
        <v xml:space="preserve"> </v>
      </c>
      <c r="Z63" s="22"/>
      <c r="AA63" s="20" t="str">
        <f t="shared" si="39"/>
        <v xml:space="preserve"> </v>
      </c>
      <c r="AB63" s="20" t="str">
        <f t="shared" si="40"/>
        <v xml:space="preserve"> </v>
      </c>
      <c r="AC63" s="22"/>
      <c r="AD63" s="20" t="str">
        <f t="shared" si="41"/>
        <v xml:space="preserve"> </v>
      </c>
      <c r="AE63" s="20" t="str">
        <f t="shared" si="42"/>
        <v xml:space="preserve"> </v>
      </c>
      <c r="AF63" s="22"/>
      <c r="AG63" s="20" t="str">
        <f t="shared" si="43"/>
        <v xml:space="preserve"> </v>
      </c>
      <c r="AH63" s="20" t="str">
        <f t="shared" si="44"/>
        <v xml:space="preserve"> </v>
      </c>
      <c r="AI63" s="19"/>
      <c r="AJ63" s="20" t="str">
        <f t="shared" si="45"/>
        <v xml:space="preserve"> </v>
      </c>
      <c r="AK63" s="20" t="str">
        <f t="shared" si="46"/>
        <v xml:space="preserve"> </v>
      </c>
      <c r="AL63" s="21"/>
      <c r="AM63" s="20" t="str">
        <f t="shared" si="47"/>
        <v xml:space="preserve"> </v>
      </c>
      <c r="AN63" s="20" t="str">
        <f t="shared" si="48"/>
        <v xml:space="preserve"> </v>
      </c>
      <c r="AO63" s="23">
        <f>IF(COUNT(L63,O63,T63,Y63,AB63,AE63,AH63,AN63, )&lt;1,"",IF(COUNT(L63,O63,T63,Y63,AB63,AE63,AH63,AN63, )&lt;3,"-",IF(COUNT(L63,O63,T63,Y63,AB63,AE63,AH63,AN63,#REF!)&gt;3,"FALSE",SUM(L63,O63,T63,Y63,AB63,AE63,AH63,AN63))))</f>
        <v>5</v>
      </c>
      <c r="AP63" s="24" t="str">
        <f t="shared" si="49"/>
        <v>I</v>
      </c>
      <c r="AQ63" s="25">
        <f>COUNT(E63,J63,M63,#REF!,R63,W63,#REF!,Z63,AC63,AF63,AI63,AL63,#REF!,#REF!,#REF!,#REF!)</f>
        <v>4</v>
      </c>
      <c r="AR63" s="6">
        <f t="shared" si="50"/>
        <v>1</v>
      </c>
      <c r="AS63" s="2"/>
    </row>
    <row r="64" spans="1:45" s="34" customFormat="1">
      <c r="A64" s="5">
        <v>48</v>
      </c>
      <c r="B64" s="56" t="s">
        <v>85</v>
      </c>
      <c r="C64" s="57" t="s">
        <v>79</v>
      </c>
      <c r="D64" s="68" t="s">
        <v>3</v>
      </c>
      <c r="E64" s="19">
        <v>58</v>
      </c>
      <c r="F64" s="20" t="str">
        <f t="shared" si="27"/>
        <v>D</v>
      </c>
      <c r="G64" s="20">
        <f t="shared" si="28"/>
        <v>4</v>
      </c>
      <c r="H64" s="18">
        <v>55</v>
      </c>
      <c r="I64" s="18">
        <v>71</v>
      </c>
      <c r="J64" s="21">
        <f t="shared" si="29"/>
        <v>63</v>
      </c>
      <c r="K64" s="20" t="str">
        <f t="shared" si="30"/>
        <v>C</v>
      </c>
      <c r="L64" s="20">
        <f t="shared" si="31"/>
        <v>3</v>
      </c>
      <c r="M64" s="7">
        <v>57</v>
      </c>
      <c r="N64" s="20" t="str">
        <f t="shared" si="32"/>
        <v>D</v>
      </c>
      <c r="O64" s="20">
        <f t="shared" si="33"/>
        <v>4</v>
      </c>
      <c r="P64" s="19">
        <v>76</v>
      </c>
      <c r="Q64" s="20">
        <v>79</v>
      </c>
      <c r="R64" s="21">
        <f t="shared" si="51"/>
        <v>77.5</v>
      </c>
      <c r="S64" s="20" t="str">
        <f t="shared" si="34"/>
        <v>B</v>
      </c>
      <c r="T64" s="20">
        <f t="shared" si="35"/>
        <v>2</v>
      </c>
      <c r="U64" s="18"/>
      <c r="V64" s="18"/>
      <c r="W64" s="21" t="str">
        <f t="shared" si="36"/>
        <v/>
      </c>
      <c r="X64" s="20" t="str">
        <f t="shared" si="37"/>
        <v/>
      </c>
      <c r="Y64" s="20" t="str">
        <f t="shared" si="38"/>
        <v xml:space="preserve"> </v>
      </c>
      <c r="Z64" s="22"/>
      <c r="AA64" s="20" t="str">
        <f t="shared" si="39"/>
        <v xml:space="preserve"> </v>
      </c>
      <c r="AB64" s="20" t="str">
        <f t="shared" si="40"/>
        <v xml:space="preserve"> </v>
      </c>
      <c r="AC64" s="22"/>
      <c r="AD64" s="20" t="str">
        <f t="shared" si="41"/>
        <v xml:space="preserve"> </v>
      </c>
      <c r="AE64" s="20" t="str">
        <f t="shared" si="42"/>
        <v xml:space="preserve"> </v>
      </c>
      <c r="AF64" s="22"/>
      <c r="AG64" s="20" t="str">
        <f t="shared" si="43"/>
        <v xml:space="preserve"> </v>
      </c>
      <c r="AH64" s="20" t="str">
        <f t="shared" si="44"/>
        <v xml:space="preserve"> </v>
      </c>
      <c r="AI64" s="19"/>
      <c r="AJ64" s="20" t="str">
        <f t="shared" si="45"/>
        <v xml:space="preserve"> </v>
      </c>
      <c r="AK64" s="20" t="str">
        <f t="shared" si="46"/>
        <v xml:space="preserve"> </v>
      </c>
      <c r="AL64" s="21"/>
      <c r="AM64" s="20" t="str">
        <f t="shared" si="47"/>
        <v xml:space="preserve"> </v>
      </c>
      <c r="AN64" s="20" t="str">
        <f t="shared" si="48"/>
        <v xml:space="preserve"> </v>
      </c>
      <c r="AO64" s="23">
        <f>IF(COUNT(L64,O64,T64,Y64,AB64,AE64,AH64,AN64, )&lt;1,"",IF(COUNT(L64,O64,T64,Y64,AB64,AE64,AH64,AN64, )&lt;3,"-",IF(COUNT(L64,O64,T64,Y64,AB64,AE64,AH64,AN64,#REF!)&gt;3,"FALSE",SUM(L64,O64,T64,Y64,AB64,AE64,AH64,AN64))))</f>
        <v>9</v>
      </c>
      <c r="AP64" s="24" t="str">
        <f t="shared" si="49"/>
        <v>I</v>
      </c>
      <c r="AQ64" s="25">
        <f>COUNT(E64,J64,M64,#REF!,R64,W64,#REF!,Z64,AC64,AF64,AI64,AL64,#REF!,#REF!,#REF!,#REF!)</f>
        <v>4</v>
      </c>
      <c r="AR64" s="6">
        <f t="shared" si="50"/>
        <v>1</v>
      </c>
      <c r="AS64" s="2"/>
    </row>
    <row r="65" spans="1:45" s="34" customFormat="1">
      <c r="A65" s="5">
        <v>49</v>
      </c>
      <c r="B65" s="56" t="s">
        <v>86</v>
      </c>
      <c r="C65" s="57" t="s">
        <v>79</v>
      </c>
      <c r="D65" s="68" t="s">
        <v>3</v>
      </c>
      <c r="E65" s="19">
        <v>56</v>
      </c>
      <c r="F65" s="20" t="str">
        <f t="shared" si="27"/>
        <v>D</v>
      </c>
      <c r="G65" s="20">
        <f t="shared" si="28"/>
        <v>4</v>
      </c>
      <c r="H65" s="18">
        <v>88</v>
      </c>
      <c r="I65" s="18">
        <v>60</v>
      </c>
      <c r="J65" s="21">
        <f t="shared" si="29"/>
        <v>74</v>
      </c>
      <c r="K65" s="20" t="str">
        <f t="shared" si="30"/>
        <v>B</v>
      </c>
      <c r="L65" s="20">
        <f t="shared" si="31"/>
        <v>2</v>
      </c>
      <c r="M65" s="7">
        <v>74</v>
      </c>
      <c r="N65" s="20" t="str">
        <f t="shared" si="32"/>
        <v>B</v>
      </c>
      <c r="O65" s="20">
        <f t="shared" si="33"/>
        <v>2</v>
      </c>
      <c r="P65" s="19">
        <v>61</v>
      </c>
      <c r="Q65" s="20">
        <v>79</v>
      </c>
      <c r="R65" s="21">
        <f t="shared" si="51"/>
        <v>70</v>
      </c>
      <c r="S65" s="20" t="str">
        <f t="shared" si="34"/>
        <v>B</v>
      </c>
      <c r="T65" s="20">
        <f t="shared" si="35"/>
        <v>2</v>
      </c>
      <c r="U65" s="18"/>
      <c r="V65" s="18"/>
      <c r="W65" s="21" t="str">
        <f t="shared" si="36"/>
        <v/>
      </c>
      <c r="X65" s="20" t="str">
        <f t="shared" si="37"/>
        <v/>
      </c>
      <c r="Y65" s="20" t="str">
        <f t="shared" si="38"/>
        <v xml:space="preserve"> </v>
      </c>
      <c r="Z65" s="22"/>
      <c r="AA65" s="20" t="str">
        <f t="shared" si="39"/>
        <v xml:space="preserve"> </v>
      </c>
      <c r="AB65" s="20" t="str">
        <f t="shared" si="40"/>
        <v xml:space="preserve"> </v>
      </c>
      <c r="AC65" s="22"/>
      <c r="AD65" s="20" t="str">
        <f t="shared" si="41"/>
        <v xml:space="preserve"> </v>
      </c>
      <c r="AE65" s="20" t="str">
        <f t="shared" si="42"/>
        <v xml:space="preserve"> </v>
      </c>
      <c r="AF65" s="22"/>
      <c r="AG65" s="20" t="str">
        <f t="shared" si="43"/>
        <v xml:space="preserve"> </v>
      </c>
      <c r="AH65" s="20" t="str">
        <f t="shared" si="44"/>
        <v xml:space="preserve"> </v>
      </c>
      <c r="AI65" s="19"/>
      <c r="AJ65" s="20" t="str">
        <f t="shared" si="45"/>
        <v xml:space="preserve"> </v>
      </c>
      <c r="AK65" s="20" t="str">
        <f t="shared" si="46"/>
        <v xml:space="preserve"> </v>
      </c>
      <c r="AL65" s="21"/>
      <c r="AM65" s="20" t="str">
        <f t="shared" si="47"/>
        <v xml:space="preserve"> </v>
      </c>
      <c r="AN65" s="20" t="str">
        <f t="shared" si="48"/>
        <v xml:space="preserve"> </v>
      </c>
      <c r="AO65" s="23">
        <f>IF(COUNT(L65,O65,T65,Y65,AB65,AE65,AH65,AN65, )&lt;1,"",IF(COUNT(L65,O65,T65,Y65,AB65,AE65,AH65,AN65, )&lt;3,"-",IF(COUNT(L65,O65,T65,Y65,AB65,AE65,AH65,AN65,#REF!)&gt;3,"FALSE",SUM(L65,O65,T65,Y65,AB65,AE65,AH65,AN65))))</f>
        <v>6</v>
      </c>
      <c r="AP65" s="24" t="str">
        <f t="shared" si="49"/>
        <v>I</v>
      </c>
      <c r="AQ65" s="25">
        <f>COUNT(E65,J65,M65,#REF!,R65,W65,#REF!,Z65,AC65,AF65,AI65,AL65,#REF!,#REF!,#REF!,#REF!)</f>
        <v>4</v>
      </c>
      <c r="AR65" s="6">
        <f t="shared" si="50"/>
        <v>1</v>
      </c>
      <c r="AS65" s="2"/>
    </row>
    <row r="66" spans="1:45" s="34" customFormat="1">
      <c r="A66" s="5">
        <v>50</v>
      </c>
      <c r="B66" s="58" t="s">
        <v>87</v>
      </c>
      <c r="C66" s="59" t="s">
        <v>79</v>
      </c>
      <c r="D66" s="68" t="s">
        <v>3</v>
      </c>
      <c r="E66" s="19">
        <v>53</v>
      </c>
      <c r="F66" s="20" t="str">
        <f t="shared" si="27"/>
        <v>D</v>
      </c>
      <c r="G66" s="20">
        <f t="shared" si="28"/>
        <v>4</v>
      </c>
      <c r="H66" s="18">
        <v>60</v>
      </c>
      <c r="I66" s="18">
        <v>44</v>
      </c>
      <c r="J66" s="21">
        <f t="shared" si="29"/>
        <v>52</v>
      </c>
      <c r="K66" s="20" t="str">
        <f t="shared" si="30"/>
        <v>D</v>
      </c>
      <c r="L66" s="20">
        <f t="shared" si="31"/>
        <v>4</v>
      </c>
      <c r="M66" s="7">
        <v>87</v>
      </c>
      <c r="N66" s="20" t="str">
        <f t="shared" si="32"/>
        <v>A</v>
      </c>
      <c r="O66" s="20">
        <f t="shared" si="33"/>
        <v>1</v>
      </c>
      <c r="P66" s="19">
        <v>78</v>
      </c>
      <c r="Q66" s="20">
        <v>67</v>
      </c>
      <c r="R66" s="21">
        <f t="shared" si="51"/>
        <v>72.5</v>
      </c>
      <c r="S66" s="20" t="str">
        <f t="shared" si="34"/>
        <v>B</v>
      </c>
      <c r="T66" s="20">
        <f t="shared" si="35"/>
        <v>2</v>
      </c>
      <c r="U66" s="18"/>
      <c r="V66" s="18"/>
      <c r="W66" s="21" t="str">
        <f t="shared" si="36"/>
        <v/>
      </c>
      <c r="X66" s="20" t="str">
        <f t="shared" si="37"/>
        <v/>
      </c>
      <c r="Y66" s="20" t="str">
        <f t="shared" si="38"/>
        <v xml:space="preserve"> </v>
      </c>
      <c r="Z66" s="22"/>
      <c r="AA66" s="20" t="str">
        <f t="shared" si="39"/>
        <v xml:space="preserve"> </v>
      </c>
      <c r="AB66" s="20" t="str">
        <f t="shared" si="40"/>
        <v xml:space="preserve"> </v>
      </c>
      <c r="AC66" s="22"/>
      <c r="AD66" s="20" t="str">
        <f t="shared" si="41"/>
        <v xml:space="preserve"> </v>
      </c>
      <c r="AE66" s="20" t="str">
        <f t="shared" si="42"/>
        <v xml:space="preserve"> </v>
      </c>
      <c r="AF66" s="22"/>
      <c r="AG66" s="20" t="str">
        <f t="shared" si="43"/>
        <v xml:space="preserve"> </v>
      </c>
      <c r="AH66" s="20" t="str">
        <f t="shared" si="44"/>
        <v xml:space="preserve"> </v>
      </c>
      <c r="AI66" s="19"/>
      <c r="AJ66" s="20" t="str">
        <f t="shared" si="45"/>
        <v xml:space="preserve"> </v>
      </c>
      <c r="AK66" s="20" t="str">
        <f t="shared" si="46"/>
        <v xml:space="preserve"> </v>
      </c>
      <c r="AL66" s="21"/>
      <c r="AM66" s="20" t="str">
        <f t="shared" si="47"/>
        <v xml:space="preserve"> </v>
      </c>
      <c r="AN66" s="20" t="str">
        <f t="shared" si="48"/>
        <v xml:space="preserve"> </v>
      </c>
      <c r="AO66" s="23">
        <f>IF(COUNT(L66,O66,T66,Y66,AB66,AE66,AH66,AN66, )&lt;1,"",IF(COUNT(L66,O66,T66,Y66,AB66,AE66,AH66,AN66, )&lt;3,"-",IF(COUNT(L66,O66,T66,Y66,AB66,AE66,AH66,AN66,#REF!)&gt;3,"FALSE",SUM(L66,O66,T66,Y66,AB66,AE66,AH66,AN66))))</f>
        <v>7</v>
      </c>
      <c r="AP66" s="24" t="str">
        <f t="shared" si="49"/>
        <v>I</v>
      </c>
      <c r="AQ66" s="25">
        <f>COUNT(E66,J66,M66,#REF!,R66,W66,#REF!,Z66,AC66,AF66,AI66,AL66,#REF!,#REF!,#REF!,#REF!)</f>
        <v>4</v>
      </c>
      <c r="AR66" s="6">
        <f t="shared" si="50"/>
        <v>1</v>
      </c>
      <c r="AS66" s="2"/>
    </row>
    <row r="67" spans="1:45" s="34" customFormat="1">
      <c r="A67" s="5">
        <v>51</v>
      </c>
      <c r="B67" s="56" t="s">
        <v>88</v>
      </c>
      <c r="C67" s="57" t="s">
        <v>79</v>
      </c>
      <c r="D67" s="68" t="s">
        <v>3</v>
      </c>
      <c r="E67" s="19">
        <v>51</v>
      </c>
      <c r="F67" s="20" t="str">
        <f t="shared" si="27"/>
        <v>D</v>
      </c>
      <c r="G67" s="20">
        <f t="shared" si="28"/>
        <v>4</v>
      </c>
      <c r="H67" s="18">
        <v>83</v>
      </c>
      <c r="I67" s="18">
        <v>70</v>
      </c>
      <c r="J67" s="21">
        <f t="shared" si="29"/>
        <v>76.5</v>
      </c>
      <c r="K67" s="20" t="str">
        <f t="shared" si="30"/>
        <v>B</v>
      </c>
      <c r="L67" s="20">
        <f t="shared" si="31"/>
        <v>2</v>
      </c>
      <c r="M67" s="7">
        <v>62</v>
      </c>
      <c r="N67" s="20" t="str">
        <f t="shared" si="32"/>
        <v>C</v>
      </c>
      <c r="O67" s="20">
        <f t="shared" si="33"/>
        <v>3</v>
      </c>
      <c r="P67" s="19">
        <v>78</v>
      </c>
      <c r="Q67" s="20">
        <v>82</v>
      </c>
      <c r="R67" s="21">
        <f t="shared" si="51"/>
        <v>80</v>
      </c>
      <c r="S67" s="20" t="str">
        <f t="shared" si="34"/>
        <v>A</v>
      </c>
      <c r="T67" s="20">
        <f t="shared" si="35"/>
        <v>1</v>
      </c>
      <c r="U67" s="18"/>
      <c r="V67" s="18"/>
      <c r="W67" s="21" t="str">
        <f t="shared" si="36"/>
        <v/>
      </c>
      <c r="X67" s="20" t="str">
        <f t="shared" si="37"/>
        <v/>
      </c>
      <c r="Y67" s="20" t="str">
        <f t="shared" si="38"/>
        <v xml:space="preserve"> </v>
      </c>
      <c r="Z67" s="22"/>
      <c r="AA67" s="20" t="str">
        <f t="shared" si="39"/>
        <v xml:space="preserve"> </v>
      </c>
      <c r="AB67" s="20" t="str">
        <f t="shared" si="40"/>
        <v xml:space="preserve"> </v>
      </c>
      <c r="AC67" s="22"/>
      <c r="AD67" s="20" t="str">
        <f t="shared" si="41"/>
        <v xml:space="preserve"> </v>
      </c>
      <c r="AE67" s="20" t="str">
        <f t="shared" si="42"/>
        <v xml:space="preserve"> </v>
      </c>
      <c r="AF67" s="22"/>
      <c r="AG67" s="20" t="str">
        <f t="shared" si="43"/>
        <v xml:space="preserve"> </v>
      </c>
      <c r="AH67" s="20" t="str">
        <f t="shared" si="44"/>
        <v xml:space="preserve"> </v>
      </c>
      <c r="AI67" s="19"/>
      <c r="AJ67" s="20" t="str">
        <f t="shared" si="45"/>
        <v xml:space="preserve"> </v>
      </c>
      <c r="AK67" s="20" t="str">
        <f t="shared" si="46"/>
        <v xml:space="preserve"> </v>
      </c>
      <c r="AL67" s="21"/>
      <c r="AM67" s="20" t="str">
        <f t="shared" si="47"/>
        <v xml:space="preserve"> </v>
      </c>
      <c r="AN67" s="20" t="str">
        <f t="shared" si="48"/>
        <v xml:space="preserve"> </v>
      </c>
      <c r="AO67" s="23">
        <f>IF(COUNT(L67,O67,T67,Y67,AB67,AE67,AH67,AN67, )&lt;1,"",IF(COUNT(L67,O67,T67,Y67,AB67,AE67,AH67,AN67, )&lt;3,"-",IF(COUNT(L67,O67,T67,Y67,AB67,AE67,AH67,AN67,#REF!)&gt;3,"FALSE",SUM(L67,O67,T67,Y67,AB67,AE67,AH67,AN67))))</f>
        <v>6</v>
      </c>
      <c r="AP67" s="24" t="str">
        <f t="shared" si="49"/>
        <v>I</v>
      </c>
      <c r="AQ67" s="25">
        <f>COUNT(E67,J67,M67,#REF!,R67,W67,#REF!,Z67,AC67,AF67,AI67,AL67,#REF!,#REF!,#REF!,#REF!)</f>
        <v>4</v>
      </c>
      <c r="AR67" s="6">
        <f t="shared" si="50"/>
        <v>1</v>
      </c>
      <c r="AS67" s="2"/>
    </row>
    <row r="68" spans="1:45" s="34" customFormat="1">
      <c r="A68" s="5">
        <v>52</v>
      </c>
      <c r="B68" s="56" t="s">
        <v>89</v>
      </c>
      <c r="C68" s="57" t="s">
        <v>79</v>
      </c>
      <c r="D68" s="68" t="s">
        <v>3</v>
      </c>
      <c r="E68" s="26">
        <v>57</v>
      </c>
      <c r="F68" s="28" t="str">
        <f t="shared" si="27"/>
        <v>D</v>
      </c>
      <c r="G68" s="28">
        <f t="shared" si="28"/>
        <v>4</v>
      </c>
      <c r="H68" s="27">
        <v>80</v>
      </c>
      <c r="I68" s="27">
        <v>76</v>
      </c>
      <c r="J68" s="29">
        <f t="shared" si="29"/>
        <v>78</v>
      </c>
      <c r="K68" s="28" t="str">
        <f t="shared" si="30"/>
        <v>B</v>
      </c>
      <c r="L68" s="28">
        <f t="shared" si="31"/>
        <v>2</v>
      </c>
      <c r="M68" s="55">
        <v>71</v>
      </c>
      <c r="N68" s="28" t="str">
        <f t="shared" si="32"/>
        <v>B</v>
      </c>
      <c r="O68" s="28">
        <f t="shared" si="33"/>
        <v>2</v>
      </c>
      <c r="P68" s="27">
        <v>72</v>
      </c>
      <c r="Q68" s="27">
        <v>76</v>
      </c>
      <c r="R68" s="29">
        <f t="shared" si="51"/>
        <v>74</v>
      </c>
      <c r="S68" s="28" t="str">
        <f t="shared" si="34"/>
        <v>B</v>
      </c>
      <c r="T68" s="28">
        <f t="shared" si="35"/>
        <v>2</v>
      </c>
      <c r="U68" s="26"/>
      <c r="V68" s="28"/>
      <c r="W68" s="29" t="str">
        <f t="shared" si="36"/>
        <v/>
      </c>
      <c r="X68" s="28" t="str">
        <f t="shared" si="37"/>
        <v/>
      </c>
      <c r="Y68" s="28" t="str">
        <f t="shared" si="38"/>
        <v xml:space="preserve"> </v>
      </c>
      <c r="Z68" s="30"/>
      <c r="AA68" s="28" t="str">
        <f t="shared" si="39"/>
        <v xml:space="preserve"> </v>
      </c>
      <c r="AB68" s="28" t="str">
        <f t="shared" si="40"/>
        <v xml:space="preserve"> </v>
      </c>
      <c r="AC68" s="30"/>
      <c r="AD68" s="28" t="str">
        <f t="shared" si="41"/>
        <v xml:space="preserve"> </v>
      </c>
      <c r="AE68" s="28" t="str">
        <f t="shared" si="42"/>
        <v xml:space="preserve"> </v>
      </c>
      <c r="AF68" s="30"/>
      <c r="AG68" s="28" t="str">
        <f t="shared" si="43"/>
        <v xml:space="preserve"> </v>
      </c>
      <c r="AH68" s="28" t="str">
        <f t="shared" si="44"/>
        <v xml:space="preserve"> </v>
      </c>
      <c r="AI68" s="26"/>
      <c r="AJ68" s="28" t="str">
        <f t="shared" si="45"/>
        <v xml:space="preserve"> </v>
      </c>
      <c r="AK68" s="28" t="str">
        <f t="shared" si="46"/>
        <v xml:space="preserve"> </v>
      </c>
      <c r="AL68" s="29"/>
      <c r="AM68" s="28" t="str">
        <f t="shared" si="47"/>
        <v xml:space="preserve"> </v>
      </c>
      <c r="AN68" s="28" t="str">
        <f t="shared" si="48"/>
        <v xml:space="preserve"> </v>
      </c>
      <c r="AO68" s="23">
        <f>IF(COUNT(L68,O68,T68,Y68,AB68,AE68,AH68,AN68, )&lt;1,"",IF(COUNT(L68,O68,T68,Y68,AB68,AE68,AH68,AN68, )&lt;3,"-",IF(COUNT(L68,O68,T68,Y68,AB68,AE68,AH68,AN68,#REF!)&gt;3,"FALSE",SUM(L68,O68,T68,Y68,AB68,AE68,AH68,AN68))))</f>
        <v>6</v>
      </c>
      <c r="AP68" s="24" t="str">
        <f t="shared" si="49"/>
        <v>I</v>
      </c>
      <c r="AQ68" s="25">
        <f>COUNT(E68,J68,M68,#REF!,R68,W68,#REF!,Z68,AC68,AF68,AI68,AL68,#REF!,#REF!,#REF!,#REF!)</f>
        <v>4</v>
      </c>
      <c r="AR68" s="28">
        <f t="shared" si="50"/>
        <v>1</v>
      </c>
      <c r="AS68" s="32"/>
    </row>
    <row r="69" spans="1:45" s="34" customFormat="1">
      <c r="A69" s="5">
        <v>53</v>
      </c>
      <c r="B69" s="58" t="s">
        <v>90</v>
      </c>
      <c r="C69" s="59" t="s">
        <v>79</v>
      </c>
      <c r="D69" s="68" t="s">
        <v>3</v>
      </c>
      <c r="E69" s="26">
        <v>54</v>
      </c>
      <c r="F69" s="28" t="str">
        <f t="shared" si="27"/>
        <v>D</v>
      </c>
      <c r="G69" s="28">
        <f t="shared" si="28"/>
        <v>4</v>
      </c>
      <c r="H69" s="27">
        <v>87</v>
      </c>
      <c r="I69" s="27">
        <v>68</v>
      </c>
      <c r="J69" s="29">
        <f t="shared" si="29"/>
        <v>77.5</v>
      </c>
      <c r="K69" s="28" t="str">
        <f t="shared" si="30"/>
        <v>B</v>
      </c>
      <c r="L69" s="28">
        <f t="shared" si="31"/>
        <v>2</v>
      </c>
      <c r="M69" s="7">
        <v>84</v>
      </c>
      <c r="N69" s="28" t="str">
        <f t="shared" si="32"/>
        <v>A</v>
      </c>
      <c r="O69" s="28">
        <f t="shared" si="33"/>
        <v>1</v>
      </c>
      <c r="P69" s="27">
        <v>84</v>
      </c>
      <c r="Q69" s="27">
        <v>84</v>
      </c>
      <c r="R69" s="29">
        <f t="shared" si="51"/>
        <v>84</v>
      </c>
      <c r="S69" s="28" t="str">
        <f t="shared" si="34"/>
        <v>A</v>
      </c>
      <c r="T69" s="28">
        <f t="shared" si="35"/>
        <v>1</v>
      </c>
      <c r="U69" s="26"/>
      <c r="V69" s="28"/>
      <c r="W69" s="29" t="str">
        <f t="shared" si="36"/>
        <v/>
      </c>
      <c r="X69" s="28" t="str">
        <f t="shared" si="37"/>
        <v/>
      </c>
      <c r="Y69" s="28" t="str">
        <f t="shared" si="38"/>
        <v xml:space="preserve"> </v>
      </c>
      <c r="Z69" s="30"/>
      <c r="AA69" s="28" t="str">
        <f t="shared" si="39"/>
        <v xml:space="preserve"> </v>
      </c>
      <c r="AB69" s="28" t="str">
        <f t="shared" si="40"/>
        <v xml:space="preserve"> </v>
      </c>
      <c r="AC69" s="30"/>
      <c r="AD69" s="28" t="str">
        <f t="shared" si="41"/>
        <v xml:space="preserve"> </v>
      </c>
      <c r="AE69" s="28" t="str">
        <f t="shared" si="42"/>
        <v xml:space="preserve"> </v>
      </c>
      <c r="AF69" s="30"/>
      <c r="AG69" s="28" t="str">
        <f t="shared" si="43"/>
        <v xml:space="preserve"> </v>
      </c>
      <c r="AH69" s="28" t="str">
        <f t="shared" si="44"/>
        <v xml:space="preserve"> </v>
      </c>
      <c r="AI69" s="26"/>
      <c r="AJ69" s="28" t="str">
        <f t="shared" si="45"/>
        <v xml:space="preserve"> </v>
      </c>
      <c r="AK69" s="28" t="str">
        <f t="shared" si="46"/>
        <v xml:space="preserve"> </v>
      </c>
      <c r="AL69" s="29"/>
      <c r="AM69" s="28" t="str">
        <f t="shared" si="47"/>
        <v xml:space="preserve"> </v>
      </c>
      <c r="AN69" s="28" t="str">
        <f t="shared" si="48"/>
        <v xml:space="preserve"> </v>
      </c>
      <c r="AO69" s="23">
        <f>IF(COUNT(L69,O69,T69,Y69,AB69,AE69,AH69,AN69, )&lt;1,"",IF(COUNT(L69,O69,T69,Y69,AB69,AE69,AH69,AN69, )&lt;3,"-",IF(COUNT(L69,O69,T69,Y69,AB69,AE69,AH69,AN69,#REF!)&gt;3,"FALSE",SUM(L69,O69,T69,Y69,AB69,AE69,AH69,AN69))))</f>
        <v>4</v>
      </c>
      <c r="AP69" s="24" t="str">
        <f t="shared" si="49"/>
        <v>I</v>
      </c>
      <c r="AQ69" s="25">
        <f>COUNT(E69,J69,M69,#REF!,R69,W69,#REF!,Z69,AC69,AF69,AI69,AL69,#REF!,#REF!,#REF!,#REF!)</f>
        <v>4</v>
      </c>
      <c r="AR69" s="28">
        <f t="shared" si="50"/>
        <v>1</v>
      </c>
      <c r="AS69" s="32"/>
    </row>
    <row r="70" spans="1:45" s="34" customFormat="1">
      <c r="A70" s="5">
        <v>54</v>
      </c>
      <c r="B70" s="58" t="s">
        <v>49</v>
      </c>
      <c r="C70" s="59" t="s">
        <v>79</v>
      </c>
      <c r="D70" s="68" t="s">
        <v>3</v>
      </c>
      <c r="E70" s="26">
        <v>53</v>
      </c>
      <c r="F70" s="28" t="str">
        <f t="shared" si="27"/>
        <v>D</v>
      </c>
      <c r="G70" s="28">
        <f t="shared" si="28"/>
        <v>4</v>
      </c>
      <c r="H70" s="27">
        <v>74</v>
      </c>
      <c r="I70" s="27">
        <v>71</v>
      </c>
      <c r="J70" s="29">
        <f t="shared" si="29"/>
        <v>72.5</v>
      </c>
      <c r="K70" s="28" t="str">
        <f t="shared" si="30"/>
        <v>B</v>
      </c>
      <c r="L70" s="28">
        <f t="shared" si="31"/>
        <v>2</v>
      </c>
      <c r="M70" s="7">
        <v>62</v>
      </c>
      <c r="N70" s="28" t="str">
        <f t="shared" si="32"/>
        <v>C</v>
      </c>
      <c r="O70" s="28">
        <f t="shared" si="33"/>
        <v>3</v>
      </c>
      <c r="P70" s="27">
        <v>74</v>
      </c>
      <c r="Q70" s="27">
        <v>60</v>
      </c>
      <c r="R70" s="29">
        <f t="shared" si="51"/>
        <v>67</v>
      </c>
      <c r="S70" s="28" t="str">
        <f t="shared" si="34"/>
        <v>C</v>
      </c>
      <c r="T70" s="28">
        <f t="shared" si="35"/>
        <v>3</v>
      </c>
      <c r="U70" s="26"/>
      <c r="V70" s="28"/>
      <c r="W70" s="29" t="str">
        <f t="shared" si="36"/>
        <v/>
      </c>
      <c r="X70" s="28" t="str">
        <f t="shared" si="37"/>
        <v/>
      </c>
      <c r="Y70" s="28" t="str">
        <f t="shared" si="38"/>
        <v xml:space="preserve"> </v>
      </c>
      <c r="Z70" s="30"/>
      <c r="AA70" s="28" t="str">
        <f t="shared" si="39"/>
        <v xml:space="preserve"> </v>
      </c>
      <c r="AB70" s="28" t="str">
        <f t="shared" si="40"/>
        <v xml:space="preserve"> </v>
      </c>
      <c r="AC70" s="30"/>
      <c r="AD70" s="28" t="str">
        <f t="shared" si="41"/>
        <v xml:space="preserve"> </v>
      </c>
      <c r="AE70" s="28" t="str">
        <f t="shared" si="42"/>
        <v xml:space="preserve"> </v>
      </c>
      <c r="AF70" s="30"/>
      <c r="AG70" s="28" t="str">
        <f t="shared" si="43"/>
        <v xml:space="preserve"> </v>
      </c>
      <c r="AH70" s="28" t="str">
        <f t="shared" si="44"/>
        <v xml:space="preserve"> </v>
      </c>
      <c r="AI70" s="26"/>
      <c r="AJ70" s="28" t="str">
        <f t="shared" si="45"/>
        <v xml:space="preserve"> </v>
      </c>
      <c r="AK70" s="28" t="str">
        <f t="shared" si="46"/>
        <v xml:space="preserve"> </v>
      </c>
      <c r="AL70" s="29"/>
      <c r="AM70" s="28" t="str">
        <f t="shared" si="47"/>
        <v xml:space="preserve"> </v>
      </c>
      <c r="AN70" s="28" t="str">
        <f t="shared" si="48"/>
        <v xml:space="preserve"> </v>
      </c>
      <c r="AO70" s="23">
        <f>IF(COUNT(L70,O70,T70,Y70,AB70,AE70,AH70,AN70, )&lt;1,"",IF(COUNT(L70,O70,T70,Y70,AB70,AE70,AH70,AN70, )&lt;3,"-",IF(COUNT(L70,O70,T70,Y70,AB70,AE70,AH70,AN70,#REF!)&gt;3,"FALSE",SUM(L70,O70,T70,Y70,AB70,AE70,AH70,AN70))))</f>
        <v>8</v>
      </c>
      <c r="AP70" s="24" t="str">
        <f t="shared" si="49"/>
        <v>I</v>
      </c>
      <c r="AQ70" s="25">
        <f>COUNT(E70,J70,M70,#REF!,R70,W70,#REF!,Z70,AC70,AF70,AI70,AL70,#REF!,#REF!,#REF!,#REF!)</f>
        <v>4</v>
      </c>
      <c r="AR70" s="28">
        <f t="shared" si="50"/>
        <v>1</v>
      </c>
      <c r="AS70" s="32"/>
    </row>
    <row r="71" spans="1:45" s="34" customFormat="1">
      <c r="A71" s="5">
        <v>55</v>
      </c>
      <c r="B71" s="58" t="s">
        <v>91</v>
      </c>
      <c r="C71" s="59" t="s">
        <v>79</v>
      </c>
      <c r="D71" s="68" t="s">
        <v>3</v>
      </c>
      <c r="E71" s="26">
        <v>47</v>
      </c>
      <c r="F71" s="28" t="str">
        <f t="shared" si="27"/>
        <v>E</v>
      </c>
      <c r="G71" s="28">
        <f t="shared" si="28"/>
        <v>5</v>
      </c>
      <c r="H71" s="27">
        <v>82</v>
      </c>
      <c r="I71" s="27">
        <v>73</v>
      </c>
      <c r="J71" s="29">
        <f t="shared" si="29"/>
        <v>77.5</v>
      </c>
      <c r="K71" s="28" t="str">
        <f t="shared" si="30"/>
        <v>B</v>
      </c>
      <c r="L71" s="28">
        <f t="shared" si="31"/>
        <v>2</v>
      </c>
      <c r="M71" s="7">
        <v>51</v>
      </c>
      <c r="N71" s="28" t="str">
        <f t="shared" si="32"/>
        <v>D</v>
      </c>
      <c r="O71" s="28">
        <f t="shared" si="33"/>
        <v>4</v>
      </c>
      <c r="P71" s="27">
        <v>81</v>
      </c>
      <c r="Q71" s="27">
        <v>84</v>
      </c>
      <c r="R71" s="29">
        <f t="shared" si="51"/>
        <v>82.5</v>
      </c>
      <c r="S71" s="28" t="str">
        <f t="shared" si="34"/>
        <v>A</v>
      </c>
      <c r="T71" s="28">
        <f t="shared" si="35"/>
        <v>1</v>
      </c>
      <c r="U71" s="26"/>
      <c r="V71" s="28"/>
      <c r="W71" s="29" t="str">
        <f t="shared" si="36"/>
        <v/>
      </c>
      <c r="X71" s="28" t="str">
        <f t="shared" si="37"/>
        <v/>
      </c>
      <c r="Y71" s="28" t="str">
        <f t="shared" si="38"/>
        <v xml:space="preserve"> </v>
      </c>
      <c r="Z71" s="30"/>
      <c r="AA71" s="28" t="str">
        <f t="shared" si="39"/>
        <v xml:space="preserve"> </v>
      </c>
      <c r="AB71" s="28" t="str">
        <f t="shared" si="40"/>
        <v xml:space="preserve"> </v>
      </c>
      <c r="AC71" s="30"/>
      <c r="AD71" s="28" t="str">
        <f t="shared" si="41"/>
        <v xml:space="preserve"> </v>
      </c>
      <c r="AE71" s="28" t="str">
        <f t="shared" si="42"/>
        <v xml:space="preserve"> </v>
      </c>
      <c r="AF71" s="30"/>
      <c r="AG71" s="28" t="str">
        <f t="shared" si="43"/>
        <v xml:space="preserve"> </v>
      </c>
      <c r="AH71" s="28" t="str">
        <f t="shared" si="44"/>
        <v xml:space="preserve"> </v>
      </c>
      <c r="AI71" s="26"/>
      <c r="AJ71" s="28" t="str">
        <f t="shared" si="45"/>
        <v xml:space="preserve"> </v>
      </c>
      <c r="AK71" s="28" t="str">
        <f t="shared" si="46"/>
        <v xml:space="preserve"> </v>
      </c>
      <c r="AL71" s="29"/>
      <c r="AM71" s="28" t="str">
        <f t="shared" si="47"/>
        <v xml:space="preserve"> </v>
      </c>
      <c r="AN71" s="28" t="str">
        <f t="shared" si="48"/>
        <v xml:space="preserve"> </v>
      </c>
      <c r="AO71" s="23">
        <f>IF(COUNT(L71,O71,T71,Y71,AB71,AE71,AH71,AN71, )&lt;1,"",IF(COUNT(L71,O71,T71,Y71,AB71,AE71,AH71,AN71, )&lt;3,"-",IF(COUNT(L71,O71,T71,Y71,AB71,AE71,AH71,AN71,#REF!)&gt;3,"FALSE",SUM(L71,O71,T71,Y71,AB71,AE71,AH71,AN71))))</f>
        <v>7</v>
      </c>
      <c r="AP71" s="24" t="str">
        <f t="shared" si="49"/>
        <v>I</v>
      </c>
      <c r="AQ71" s="25">
        <f>COUNT(E71,J71,M71,#REF!,R71,W71,#REF!,Z71,AC71,AF71,AI71,AL71,#REF!,#REF!,#REF!,#REF!)</f>
        <v>4</v>
      </c>
      <c r="AR71" s="28">
        <f t="shared" si="50"/>
        <v>1</v>
      </c>
      <c r="AS71" s="32"/>
    </row>
    <row r="72" spans="1:45" s="34" customFormat="1">
      <c r="A72" s="5">
        <v>56</v>
      </c>
      <c r="B72" s="58" t="s">
        <v>92</v>
      </c>
      <c r="C72" s="59" t="s">
        <v>79</v>
      </c>
      <c r="D72" s="68" t="s">
        <v>3</v>
      </c>
      <c r="E72" s="26">
        <v>53</v>
      </c>
      <c r="F72" s="28" t="str">
        <f t="shared" si="27"/>
        <v>D</v>
      </c>
      <c r="G72" s="28">
        <f t="shared" si="28"/>
        <v>4</v>
      </c>
      <c r="H72" s="27">
        <v>79</v>
      </c>
      <c r="I72" s="27">
        <v>58</v>
      </c>
      <c r="J72" s="29">
        <f t="shared" si="29"/>
        <v>68.5</v>
      </c>
      <c r="K72" s="28" t="str">
        <f t="shared" si="30"/>
        <v>C</v>
      </c>
      <c r="L72" s="28">
        <f t="shared" si="31"/>
        <v>3</v>
      </c>
      <c r="M72" s="7">
        <v>52</v>
      </c>
      <c r="N72" s="28" t="str">
        <f t="shared" si="32"/>
        <v>D</v>
      </c>
      <c r="O72" s="28">
        <f t="shared" si="33"/>
        <v>4</v>
      </c>
      <c r="P72" s="27">
        <v>76</v>
      </c>
      <c r="Q72" s="27">
        <v>67</v>
      </c>
      <c r="R72" s="29">
        <f t="shared" si="51"/>
        <v>71.5</v>
      </c>
      <c r="S72" s="28" t="str">
        <f t="shared" si="34"/>
        <v>B</v>
      </c>
      <c r="T72" s="28">
        <f t="shared" si="35"/>
        <v>2</v>
      </c>
      <c r="U72" s="26"/>
      <c r="V72" s="28"/>
      <c r="W72" s="29" t="str">
        <f t="shared" si="36"/>
        <v/>
      </c>
      <c r="X72" s="28" t="str">
        <f t="shared" si="37"/>
        <v/>
      </c>
      <c r="Y72" s="28" t="str">
        <f t="shared" si="38"/>
        <v xml:space="preserve"> </v>
      </c>
      <c r="Z72" s="30"/>
      <c r="AA72" s="28" t="str">
        <f t="shared" si="39"/>
        <v xml:space="preserve"> </v>
      </c>
      <c r="AB72" s="28" t="str">
        <f t="shared" si="40"/>
        <v xml:space="preserve"> </v>
      </c>
      <c r="AC72" s="30"/>
      <c r="AD72" s="28" t="str">
        <f t="shared" si="41"/>
        <v xml:space="preserve"> </v>
      </c>
      <c r="AE72" s="28" t="str">
        <f t="shared" si="42"/>
        <v xml:space="preserve"> </v>
      </c>
      <c r="AF72" s="30"/>
      <c r="AG72" s="28" t="str">
        <f t="shared" si="43"/>
        <v xml:space="preserve"> </v>
      </c>
      <c r="AH72" s="28" t="str">
        <f t="shared" si="44"/>
        <v xml:space="preserve"> </v>
      </c>
      <c r="AI72" s="26"/>
      <c r="AJ72" s="28" t="str">
        <f t="shared" si="45"/>
        <v xml:space="preserve"> </v>
      </c>
      <c r="AK72" s="28" t="str">
        <f t="shared" si="46"/>
        <v xml:space="preserve"> </v>
      </c>
      <c r="AL72" s="29"/>
      <c r="AM72" s="28" t="str">
        <f t="shared" si="47"/>
        <v xml:space="preserve"> </v>
      </c>
      <c r="AN72" s="28" t="str">
        <f t="shared" si="48"/>
        <v xml:space="preserve"> </v>
      </c>
      <c r="AO72" s="23">
        <f>IF(COUNT(L72,O72,T72,Y72,AB72,AE72,AH72,AN72, )&lt;1,"",IF(COUNT(L72,O72,T72,Y72,AB72,AE72,AH72,AN72, )&lt;3,"-",IF(COUNT(L72,O72,T72,Y72,AB72,AE72,AH72,AN72,#REF!)&gt;3,"FALSE",SUM(L72,O72,T72,Y72,AB72,AE72,AH72,AN72))))</f>
        <v>9</v>
      </c>
      <c r="AP72" s="24" t="str">
        <f t="shared" si="49"/>
        <v>I</v>
      </c>
      <c r="AQ72" s="25">
        <f>COUNT(E72,J72,M72,#REF!,R72,W72,#REF!,Z72,AC72,AF72,AI72,AL72,#REF!,#REF!,#REF!,#REF!)</f>
        <v>4</v>
      </c>
      <c r="AR72" s="28">
        <f t="shared" si="50"/>
        <v>1</v>
      </c>
      <c r="AS72" s="32"/>
    </row>
    <row r="73" spans="1:45" s="34" customFormat="1">
      <c r="A73" s="5">
        <v>57</v>
      </c>
      <c r="B73" s="56" t="s">
        <v>93</v>
      </c>
      <c r="C73" s="57" t="s">
        <v>79</v>
      </c>
      <c r="D73" s="68" t="s">
        <v>3</v>
      </c>
      <c r="E73" s="26">
        <v>60</v>
      </c>
      <c r="F73" s="28" t="str">
        <f t="shared" si="27"/>
        <v>C</v>
      </c>
      <c r="G73" s="28">
        <f t="shared" si="28"/>
        <v>3</v>
      </c>
      <c r="H73" s="27">
        <v>61</v>
      </c>
      <c r="I73" s="27">
        <v>50</v>
      </c>
      <c r="J73" s="29">
        <f t="shared" si="29"/>
        <v>55.5</v>
      </c>
      <c r="K73" s="28" t="str">
        <f t="shared" si="30"/>
        <v>D</v>
      </c>
      <c r="L73" s="28">
        <f t="shared" si="31"/>
        <v>4</v>
      </c>
      <c r="M73" s="7">
        <v>53</v>
      </c>
      <c r="N73" s="28" t="str">
        <f t="shared" si="32"/>
        <v>D</v>
      </c>
      <c r="O73" s="28">
        <f t="shared" si="33"/>
        <v>4</v>
      </c>
      <c r="P73" s="27">
        <v>78</v>
      </c>
      <c r="Q73" s="27">
        <v>72</v>
      </c>
      <c r="R73" s="29">
        <f t="shared" si="51"/>
        <v>75</v>
      </c>
      <c r="S73" s="28" t="str">
        <f t="shared" si="34"/>
        <v>B</v>
      </c>
      <c r="T73" s="28">
        <f t="shared" si="35"/>
        <v>2</v>
      </c>
      <c r="U73" s="26"/>
      <c r="V73" s="28"/>
      <c r="W73" s="29" t="str">
        <f t="shared" si="36"/>
        <v/>
      </c>
      <c r="X73" s="28" t="str">
        <f t="shared" si="37"/>
        <v/>
      </c>
      <c r="Y73" s="28" t="str">
        <f t="shared" si="38"/>
        <v xml:space="preserve"> </v>
      </c>
      <c r="Z73" s="30"/>
      <c r="AA73" s="28" t="str">
        <f t="shared" si="39"/>
        <v xml:space="preserve"> </v>
      </c>
      <c r="AB73" s="28" t="str">
        <f t="shared" si="40"/>
        <v xml:space="preserve"> </v>
      </c>
      <c r="AC73" s="30"/>
      <c r="AD73" s="28" t="str">
        <f t="shared" si="41"/>
        <v xml:space="preserve"> </v>
      </c>
      <c r="AE73" s="28" t="str">
        <f t="shared" si="42"/>
        <v xml:space="preserve"> </v>
      </c>
      <c r="AF73" s="30"/>
      <c r="AG73" s="28" t="str">
        <f t="shared" si="43"/>
        <v xml:space="preserve"> </v>
      </c>
      <c r="AH73" s="28" t="str">
        <f t="shared" si="44"/>
        <v xml:space="preserve"> </v>
      </c>
      <c r="AI73" s="26"/>
      <c r="AJ73" s="28" t="str">
        <f t="shared" si="45"/>
        <v xml:space="preserve"> </v>
      </c>
      <c r="AK73" s="28" t="str">
        <f t="shared" si="46"/>
        <v xml:space="preserve"> </v>
      </c>
      <c r="AL73" s="29"/>
      <c r="AM73" s="28" t="str">
        <f t="shared" si="47"/>
        <v xml:space="preserve"> </v>
      </c>
      <c r="AN73" s="28" t="str">
        <f t="shared" si="48"/>
        <v xml:space="preserve"> </v>
      </c>
      <c r="AO73" s="23">
        <f>IF(COUNT(L73,O73,T73,Y73,AB73,AE73,AH73,AN73, )&lt;1,"",IF(COUNT(L73,O73,T73,Y73,AB73,AE73,AH73,AN73, )&lt;3,"-",IF(COUNT(L73,O73,T73,Y73,AB73,AE73,AH73,AN73,#REF!)&gt;3,"FALSE",SUM(L73,O73,T73,Y73,AB73,AE73,AH73,AN73))))</f>
        <v>10</v>
      </c>
      <c r="AP73" s="24" t="str">
        <f t="shared" si="49"/>
        <v>II</v>
      </c>
      <c r="AQ73" s="25">
        <f>COUNT(E73,J73,M73,#REF!,R73,W73,#REF!,Z73,AC73,AF73,AI73,AL73,#REF!,#REF!,#REF!,#REF!)</f>
        <v>4</v>
      </c>
      <c r="AR73" s="28">
        <f t="shared" si="50"/>
        <v>2</v>
      </c>
      <c r="AS73" s="32"/>
    </row>
    <row r="74" spans="1:45" s="42" customFormat="1">
      <c r="A74" s="5">
        <v>58</v>
      </c>
      <c r="B74" s="56" t="s">
        <v>94</v>
      </c>
      <c r="C74" s="57" t="s">
        <v>79</v>
      </c>
      <c r="D74" s="68" t="s">
        <v>3</v>
      </c>
      <c r="E74" s="26">
        <v>53</v>
      </c>
      <c r="F74" s="28" t="str">
        <f t="shared" si="27"/>
        <v>D</v>
      </c>
      <c r="G74" s="28">
        <f t="shared" si="28"/>
        <v>4</v>
      </c>
      <c r="H74" s="27">
        <v>61</v>
      </c>
      <c r="I74" s="27">
        <v>66</v>
      </c>
      <c r="J74" s="29">
        <f t="shared" si="29"/>
        <v>63.5</v>
      </c>
      <c r="K74" s="28" t="str">
        <f t="shared" si="30"/>
        <v>C</v>
      </c>
      <c r="L74" s="28">
        <f t="shared" si="31"/>
        <v>3</v>
      </c>
      <c r="M74" s="7">
        <v>68</v>
      </c>
      <c r="N74" s="28" t="str">
        <f t="shared" si="32"/>
        <v>C</v>
      </c>
      <c r="O74" s="28">
        <f t="shared" si="33"/>
        <v>3</v>
      </c>
      <c r="P74" s="27">
        <v>75</v>
      </c>
      <c r="Q74" s="27">
        <v>77</v>
      </c>
      <c r="R74" s="29">
        <f t="shared" si="51"/>
        <v>76</v>
      </c>
      <c r="S74" s="28" t="str">
        <f t="shared" si="34"/>
        <v>B</v>
      </c>
      <c r="T74" s="28">
        <f t="shared" si="35"/>
        <v>2</v>
      </c>
      <c r="U74" s="26"/>
      <c r="V74" s="28"/>
      <c r="W74" s="29" t="str">
        <f t="shared" si="36"/>
        <v/>
      </c>
      <c r="X74" s="28" t="str">
        <f t="shared" si="37"/>
        <v/>
      </c>
      <c r="Y74" s="28" t="str">
        <f t="shared" si="38"/>
        <v xml:space="preserve"> </v>
      </c>
      <c r="Z74" s="30"/>
      <c r="AA74" s="28" t="str">
        <f t="shared" si="39"/>
        <v xml:space="preserve"> </v>
      </c>
      <c r="AB74" s="28" t="str">
        <f t="shared" si="40"/>
        <v xml:space="preserve"> </v>
      </c>
      <c r="AC74" s="30"/>
      <c r="AD74" s="28" t="str">
        <f t="shared" si="41"/>
        <v xml:space="preserve"> </v>
      </c>
      <c r="AE74" s="28" t="str">
        <f t="shared" si="42"/>
        <v xml:space="preserve"> </v>
      </c>
      <c r="AF74" s="30"/>
      <c r="AG74" s="28" t="str">
        <f t="shared" si="43"/>
        <v xml:space="preserve"> </v>
      </c>
      <c r="AH74" s="28" t="str">
        <f t="shared" si="44"/>
        <v xml:space="preserve"> </v>
      </c>
      <c r="AI74" s="26"/>
      <c r="AJ74" s="28" t="str">
        <f t="shared" si="45"/>
        <v xml:space="preserve"> </v>
      </c>
      <c r="AK74" s="28" t="str">
        <f t="shared" si="46"/>
        <v xml:space="preserve"> </v>
      </c>
      <c r="AL74" s="29"/>
      <c r="AM74" s="28" t="str">
        <f t="shared" si="47"/>
        <v xml:space="preserve"> </v>
      </c>
      <c r="AN74" s="28" t="str">
        <f t="shared" si="48"/>
        <v xml:space="preserve"> </v>
      </c>
      <c r="AO74" s="23">
        <f>IF(COUNT(L74,O74,T74,Y74,AB74,AE74,AH74,AN74, )&lt;1,"",IF(COUNT(L74,O74,T74,Y74,AB74,AE74,AH74,AN74, )&lt;3,"-",IF(COUNT(L74,O74,T74,Y74,AB74,AE74,AH74,AN74,#REF!)&gt;3,"FALSE",SUM(L74,O74,T74,Y74,AB74,AE74,AH74,AN74))))</f>
        <v>8</v>
      </c>
      <c r="AP74" s="24" t="str">
        <f t="shared" si="49"/>
        <v>I</v>
      </c>
      <c r="AQ74" s="25">
        <f>COUNT(E74,J74,M74,#REF!,R74,W74,#REF!,Z74,AC74,AF74,AI74,AL74,#REF!,#REF!,#REF!,#REF!)</f>
        <v>4</v>
      </c>
      <c r="AR74" s="28">
        <f t="shared" si="50"/>
        <v>1</v>
      </c>
      <c r="AS74" s="32"/>
    </row>
    <row r="75" spans="1:45" s="43" customFormat="1">
      <c r="A75" s="5">
        <v>59</v>
      </c>
      <c r="B75" s="56" t="s">
        <v>95</v>
      </c>
      <c r="C75" s="57" t="s">
        <v>79</v>
      </c>
      <c r="D75" s="68" t="s">
        <v>3</v>
      </c>
      <c r="E75" s="26">
        <v>52</v>
      </c>
      <c r="F75" s="28" t="str">
        <f t="shared" ref="F75:F106" si="52">IF(E75&lt;1," ",IF(E75&gt;100,"",IF(E75&gt;=79.5,"A",IF(E75&gt;=69.5,"B",IF(E75&gt;=59.5,"C",IF(E75&gt;=49.5,"D",IF(E75&gt;=39.5,"E",IF(E75&gt;=34.5,"S","F"))))))))</f>
        <v>D</v>
      </c>
      <c r="G75" s="28">
        <f t="shared" ref="G75:G106" si="53">IF(F75="A",1,IF(F75="B",2,IF(F75="C",3,IF(F75="D",4,IF(F75="E",5,IF(F75="S",6,IF(F75="F",7," ")))))))</f>
        <v>4</v>
      </c>
      <c r="H75" s="27">
        <v>86</v>
      </c>
      <c r="I75" s="27">
        <v>71</v>
      </c>
      <c r="J75" s="29">
        <f t="shared" ref="J75:J106" si="54">IF(COUNTIF(H75:I75,"")=2,"",SUM(H75:I75)/2)</f>
        <v>78.5</v>
      </c>
      <c r="K75" s="28" t="str">
        <f t="shared" ref="K75:K106" si="55">IF(J75&lt;1," ",IF(J75&gt;100,"",IF(J75&gt;=79.5,"A",IF(J75&gt;=69.5,"B",IF(J75&gt;=59.5,"C",IF(J75&gt;=49.5,"D",IF(J75&gt;=39.5,"E",IF(J75&gt;=34.5,"S","F"))))))))</f>
        <v>B</v>
      </c>
      <c r="L75" s="28">
        <f t="shared" ref="L75:L106" si="56">IF(K75="A",1,IF(K75="B",2,IF(K75="C",3,IF(K75="D",4,IF(K75="E",5,IF(K75="S",6,IF(K75="F",7," ")))))))</f>
        <v>2</v>
      </c>
      <c r="M75" s="7">
        <v>66</v>
      </c>
      <c r="N75" s="28" t="str">
        <f t="shared" ref="N75:N106" si="57">IF(M75&lt;1," ",IF(M75&gt;100,"",IF(M75&gt;=79.5,"A",IF(M75&gt;=69.5,"B",IF(M75&gt;=59.5,"C",IF(M75&gt;=49.5,"D",IF(M75&gt;=39.5,"E",IF(M75&gt;=34.5,"S","F"))))))))</f>
        <v>C</v>
      </c>
      <c r="O75" s="28">
        <f t="shared" ref="O75:O106" si="58">IF(N75="A",1,IF(N75="B",2,IF(N75="C",3,IF(N75="D",4,IF(N75="E",5,IF(N75="S",6,IF(N75="F",7," ")))))))</f>
        <v>3</v>
      </c>
      <c r="P75" s="27">
        <v>72</v>
      </c>
      <c r="Q75" s="27">
        <v>80</v>
      </c>
      <c r="R75" s="29">
        <f t="shared" si="51"/>
        <v>76</v>
      </c>
      <c r="S75" s="28" t="str">
        <f t="shared" ref="S75:S106" si="59">IF(R75&lt;1," ",IF(R75&gt;100,"",IF(R75&gt;=79.5,"A",IF(R75&gt;=69.5,"B",IF(R75&gt;=59.5,"C",IF(R75&gt;=49.5,"D",IF(R75&gt;=39.5,"E",IF(R75&gt;=34.5,"S","F"))))))))</f>
        <v>B</v>
      </c>
      <c r="T75" s="28">
        <f t="shared" ref="T75:T106" si="60">IF(S75="A",1,IF(S75="B",2,IF(S75="C",3,IF(S75="D",4,IF(S75="E",5,IF(S75="S",6,IF(S75="F",7," ")))))))</f>
        <v>2</v>
      </c>
      <c r="U75" s="26"/>
      <c r="V75" s="28"/>
      <c r="W75" s="29" t="str">
        <f t="shared" ref="W75:W106" si="61">IF(COUNTIF(U75:V75,"")=2,"",SUM(U75:V75)/2)</f>
        <v/>
      </c>
      <c r="X75" s="28" t="str">
        <f t="shared" ref="X75:X106" si="62">IF(W75&lt;1," ",IF(W75&gt;100,"",IF(W75&gt;=79.5,"A",IF(W75&gt;=69.5,"B",IF(W75&gt;=59.5,"C",IF(W75&gt;=49.5,"D",IF(W75&gt;=39.5,"E",IF(W75&gt;=34.5,"S","F"))))))))</f>
        <v/>
      </c>
      <c r="Y75" s="28" t="str">
        <f t="shared" ref="Y75:Y106" si="63">IF(X75="A",1,IF(X75="B",2,IF(X75="C",3,IF(X75="D",4,IF(X75="E",5,IF(X75="S",6,IF(X75="F",7," ")))))))</f>
        <v xml:space="preserve"> </v>
      </c>
      <c r="Z75" s="30"/>
      <c r="AA75" s="28" t="str">
        <f t="shared" ref="AA75:AA106" si="64">IF(Z75&lt;1," ",IF(Z75&gt;100,"",IF(Z75&gt;=79.5,"A",IF(Z75&gt;=69.5,"B",IF(Z75&gt;=59.5,"C",IF(Z75&gt;=49.5,"D",IF(Z75&gt;=39.5,"E",IF(Z75&gt;=34.5,"S","F"))))))))</f>
        <v xml:space="preserve"> </v>
      </c>
      <c r="AB75" s="28" t="str">
        <f t="shared" ref="AB75:AB106" si="65">IF(AA75="A",1,IF(AA75="B",2,IF(AA75="C",3,IF(AA75="D",4,IF(AA75="E",5,IF(AA75="S",6,IF(AA75="F",7," ")))))))</f>
        <v xml:space="preserve"> </v>
      </c>
      <c r="AC75" s="30"/>
      <c r="AD75" s="28" t="str">
        <f t="shared" ref="AD75:AD106" si="66">IF(AC75&lt;1," ",IF(AC75&gt;100,"",IF(AC75&gt;=79.5,"A",IF(AC75&gt;=69.5,"B",IF(AC75&gt;=59.5,"C",IF(AC75&gt;=49.5,"D",IF(AC75&gt;=39.5,"E",IF(AC75&gt;=34.5,"S","F"))))))))</f>
        <v xml:space="preserve"> </v>
      </c>
      <c r="AE75" s="28" t="str">
        <f t="shared" ref="AE75:AE106" si="67">IF(AD75="A",1,IF(AD75="B",2,IF(AD75="C",3,IF(AD75="D",4,IF(AD75="E",5,IF(AD75="S",6,IF(AD75="F",7," ")))))))</f>
        <v xml:space="preserve"> </v>
      </c>
      <c r="AF75" s="30"/>
      <c r="AG75" s="28" t="str">
        <f t="shared" ref="AG75:AG106" si="68">IF(AF75&lt;1," ",IF(AF75&gt;100,"",IF(AF75&gt;=79.5,"A",IF(AF75&gt;=69.5,"B",IF(AF75&gt;=59.5,"C",IF(AF75&gt;=49.5,"D",IF(AF75&gt;=39.5,"E",IF(AF75&gt;=34.5,"S","F"))))))))</f>
        <v xml:space="preserve"> </v>
      </c>
      <c r="AH75" s="28" t="str">
        <f t="shared" ref="AH75:AH106" si="69">IF(AG75="A",1,IF(AG75="B",2,IF(AG75="C",3,IF(AG75="D",4,IF(AG75="E",5,IF(AG75="S",6,IF(AG75="F",7," ")))))))</f>
        <v xml:space="preserve"> </v>
      </c>
      <c r="AI75" s="26"/>
      <c r="AJ75" s="28" t="str">
        <f t="shared" ref="AJ75:AJ106" si="70">IF(AI75&lt;1," ",IF(AI75&gt;100,"",IF(AI75&gt;=79.5,"A",IF(AI75&gt;=69.5,"B",IF(AI75&gt;=59.5,"C",IF(AI75&gt;=49.5,"D",IF(AI75&gt;=39.5,"E",IF(AI75&gt;=34.5,"S","F"))))))))</f>
        <v xml:space="preserve"> </v>
      </c>
      <c r="AK75" s="28" t="str">
        <f t="shared" ref="AK75:AK106" si="71">IF(AJ75="A",1,IF(AJ75="B",2,IF(AJ75="C",3,IF(AJ75="D",4,IF(AJ75="E",5,IF(AJ75="S",6,IF(AJ75="F",7," ")))))))</f>
        <v xml:space="preserve"> </v>
      </c>
      <c r="AL75" s="29"/>
      <c r="AM75" s="28" t="str">
        <f t="shared" ref="AM75:AM106" si="72">IF(AL75&lt;1," ",IF(AL75&gt;100,"",IF(AL75&gt;=79.5,"A",IF(AL75&gt;=69.5,"B",IF(AL75&gt;=59.5,"C",IF(AL75&gt;=49.5,"D",IF(AL75&gt;=39.5,"E",IF(AL75&gt;=34.5,"S","F"))))))))</f>
        <v xml:space="preserve"> </v>
      </c>
      <c r="AN75" s="28" t="str">
        <f t="shared" ref="AN75:AN106" si="73">IF(AM75="A",1,IF(AM75="B",2,IF(AM75="C",3,IF(AM75="D",4,IF(AM75="E",5,IF(AM75="S",6,IF(AM75="F",7," ")))))))</f>
        <v xml:space="preserve"> </v>
      </c>
      <c r="AO75" s="23">
        <f>IF(COUNT(L75,O75,T75,Y75,AB75,AE75,AH75,AN75, )&lt;1,"",IF(COUNT(L75,O75,T75,Y75,AB75,AE75,AH75,AN75, )&lt;3,"-",IF(COUNT(L75,O75,T75,Y75,AB75,AE75,AH75,AN75,#REF!)&gt;3,"FALSE",SUM(L75,O75,T75,Y75,AB75,AE75,AH75,AN75))))</f>
        <v>7</v>
      </c>
      <c r="AP75" s="24" t="str">
        <f t="shared" ref="AP75:AP106" si="74">IF(AO75="","ABS",IF(AO75="-","INCO",IF(AO75&lt;=9,"I",IF(AO75&lt;=12,"II",IF(AO75&lt;=17,"III",IF(AO75&lt;=19,"IV",IF(AO75&lt;=21,"FLD","FALSE")))))))</f>
        <v>I</v>
      </c>
      <c r="AQ75" s="25">
        <f>COUNT(E75,J75,M75,#REF!,R75,W75,#REF!,Z75,AC75,AF75,AI75,AL75,#REF!,#REF!,#REF!,#REF!)</f>
        <v>4</v>
      </c>
      <c r="AR75" s="28">
        <f t="shared" ref="AR75:AR106" si="75">IF(AP75="I",1,IF(AP75="II",2,IF(AP75="III",3,IF(AP75="IV",4,IF(AP75="FLD",5," ")))))</f>
        <v>1</v>
      </c>
      <c r="AS75" s="32"/>
    </row>
    <row r="76" spans="1:45" s="43" customFormat="1">
      <c r="A76" s="5">
        <v>60</v>
      </c>
      <c r="B76" s="58" t="s">
        <v>96</v>
      </c>
      <c r="C76" s="59" t="s">
        <v>79</v>
      </c>
      <c r="D76" s="68" t="s">
        <v>3</v>
      </c>
      <c r="E76" s="26">
        <v>52</v>
      </c>
      <c r="F76" s="28" t="str">
        <f t="shared" si="52"/>
        <v>D</v>
      </c>
      <c r="G76" s="28">
        <f t="shared" si="53"/>
        <v>4</v>
      </c>
      <c r="H76" s="27">
        <v>83</v>
      </c>
      <c r="I76" s="27">
        <v>60</v>
      </c>
      <c r="J76" s="29">
        <f t="shared" si="54"/>
        <v>71.5</v>
      </c>
      <c r="K76" s="28" t="str">
        <f t="shared" si="55"/>
        <v>B</v>
      </c>
      <c r="L76" s="28">
        <f t="shared" si="56"/>
        <v>2</v>
      </c>
      <c r="M76" s="7">
        <v>76</v>
      </c>
      <c r="N76" s="28" t="str">
        <f t="shared" si="57"/>
        <v>B</v>
      </c>
      <c r="O76" s="28">
        <f t="shared" si="58"/>
        <v>2</v>
      </c>
      <c r="P76" s="27">
        <v>89</v>
      </c>
      <c r="Q76" s="27">
        <v>80</v>
      </c>
      <c r="R76" s="29">
        <f t="shared" si="51"/>
        <v>84.5</v>
      </c>
      <c r="S76" s="28" t="str">
        <f t="shared" si="59"/>
        <v>A</v>
      </c>
      <c r="T76" s="28">
        <f t="shared" si="60"/>
        <v>1</v>
      </c>
      <c r="U76" s="26"/>
      <c r="V76" s="28"/>
      <c r="W76" s="29" t="str">
        <f t="shared" si="61"/>
        <v/>
      </c>
      <c r="X76" s="28" t="str">
        <f t="shared" si="62"/>
        <v/>
      </c>
      <c r="Y76" s="28" t="str">
        <f t="shared" si="63"/>
        <v xml:space="preserve"> </v>
      </c>
      <c r="Z76" s="30"/>
      <c r="AA76" s="28" t="str">
        <f t="shared" si="64"/>
        <v xml:space="preserve"> </v>
      </c>
      <c r="AB76" s="28" t="str">
        <f t="shared" si="65"/>
        <v xml:space="preserve"> </v>
      </c>
      <c r="AC76" s="30"/>
      <c r="AD76" s="28" t="str">
        <f t="shared" si="66"/>
        <v xml:space="preserve"> </v>
      </c>
      <c r="AE76" s="28" t="str">
        <f t="shared" si="67"/>
        <v xml:space="preserve"> </v>
      </c>
      <c r="AF76" s="30"/>
      <c r="AG76" s="28" t="str">
        <f t="shared" si="68"/>
        <v xml:space="preserve"> </v>
      </c>
      <c r="AH76" s="28" t="str">
        <f t="shared" si="69"/>
        <v xml:space="preserve"> </v>
      </c>
      <c r="AI76" s="26"/>
      <c r="AJ76" s="28" t="str">
        <f t="shared" si="70"/>
        <v xml:space="preserve"> </v>
      </c>
      <c r="AK76" s="28" t="str">
        <f t="shared" si="71"/>
        <v xml:space="preserve"> </v>
      </c>
      <c r="AL76" s="29"/>
      <c r="AM76" s="28" t="str">
        <f t="shared" si="72"/>
        <v xml:space="preserve"> </v>
      </c>
      <c r="AN76" s="28" t="str">
        <f t="shared" si="73"/>
        <v xml:space="preserve"> </v>
      </c>
      <c r="AO76" s="23">
        <f>IF(COUNT(L76,O76,T76,Y76,AB76,AE76,AH76,AN76, )&lt;1,"",IF(COUNT(L76,O76,T76,Y76,AB76,AE76,AH76,AN76, )&lt;3,"-",IF(COUNT(L76,O76,T76,Y76,AB76,AE76,AH76,AN76,#REF!)&gt;3,"FALSE",SUM(L76,O76,T76,Y76,AB76,AE76,AH76,AN76))))</f>
        <v>5</v>
      </c>
      <c r="AP76" s="24" t="str">
        <f t="shared" si="74"/>
        <v>I</v>
      </c>
      <c r="AQ76" s="25">
        <f>COUNT(E76,J76,M76,#REF!,R76,W76,#REF!,Z76,AC76,AF76,AI76,AL76,#REF!,#REF!,#REF!,#REF!)</f>
        <v>4</v>
      </c>
      <c r="AR76" s="28">
        <f t="shared" si="75"/>
        <v>1</v>
      </c>
      <c r="AS76" s="32"/>
    </row>
    <row r="77" spans="1:45" s="43" customFormat="1">
      <c r="A77" s="5">
        <v>61</v>
      </c>
      <c r="B77" s="58" t="s">
        <v>97</v>
      </c>
      <c r="C77" s="59" t="s">
        <v>79</v>
      </c>
      <c r="D77" s="68" t="s">
        <v>3</v>
      </c>
      <c r="E77" s="26">
        <v>48</v>
      </c>
      <c r="F77" s="28" t="str">
        <f t="shared" si="52"/>
        <v>E</v>
      </c>
      <c r="G77" s="28">
        <f t="shared" si="53"/>
        <v>5</v>
      </c>
      <c r="H77" s="27">
        <v>89</v>
      </c>
      <c r="I77" s="27">
        <v>68</v>
      </c>
      <c r="J77" s="29">
        <f t="shared" si="54"/>
        <v>78.5</v>
      </c>
      <c r="K77" s="28" t="str">
        <f t="shared" si="55"/>
        <v>B</v>
      </c>
      <c r="L77" s="28">
        <f t="shared" si="56"/>
        <v>2</v>
      </c>
      <c r="M77" s="7">
        <v>65</v>
      </c>
      <c r="N77" s="28" t="str">
        <f t="shared" si="57"/>
        <v>C</v>
      </c>
      <c r="O77" s="28">
        <f t="shared" si="58"/>
        <v>3</v>
      </c>
      <c r="P77" s="27">
        <v>81</v>
      </c>
      <c r="Q77" s="27">
        <v>57</v>
      </c>
      <c r="R77" s="29">
        <f t="shared" si="51"/>
        <v>69</v>
      </c>
      <c r="S77" s="28" t="str">
        <f t="shared" si="59"/>
        <v>C</v>
      </c>
      <c r="T77" s="28">
        <f t="shared" si="60"/>
        <v>3</v>
      </c>
      <c r="U77" s="26"/>
      <c r="V77" s="28"/>
      <c r="W77" s="29" t="str">
        <f t="shared" si="61"/>
        <v/>
      </c>
      <c r="X77" s="28" t="str">
        <f t="shared" si="62"/>
        <v/>
      </c>
      <c r="Y77" s="28" t="str">
        <f t="shared" si="63"/>
        <v xml:space="preserve"> </v>
      </c>
      <c r="Z77" s="30"/>
      <c r="AA77" s="28" t="str">
        <f t="shared" si="64"/>
        <v xml:space="preserve"> </v>
      </c>
      <c r="AB77" s="28" t="str">
        <f t="shared" si="65"/>
        <v xml:space="preserve"> </v>
      </c>
      <c r="AC77" s="30"/>
      <c r="AD77" s="28" t="str">
        <f t="shared" si="66"/>
        <v xml:space="preserve"> </v>
      </c>
      <c r="AE77" s="28" t="str">
        <f t="shared" si="67"/>
        <v xml:space="preserve"> </v>
      </c>
      <c r="AF77" s="30"/>
      <c r="AG77" s="28" t="str">
        <f t="shared" si="68"/>
        <v xml:space="preserve"> </v>
      </c>
      <c r="AH77" s="28" t="str">
        <f t="shared" si="69"/>
        <v xml:space="preserve"> </v>
      </c>
      <c r="AI77" s="26"/>
      <c r="AJ77" s="28" t="str">
        <f t="shared" si="70"/>
        <v xml:space="preserve"> </v>
      </c>
      <c r="AK77" s="28" t="str">
        <f t="shared" si="71"/>
        <v xml:space="preserve"> </v>
      </c>
      <c r="AL77" s="29"/>
      <c r="AM77" s="28" t="str">
        <f t="shared" si="72"/>
        <v xml:space="preserve"> </v>
      </c>
      <c r="AN77" s="28" t="str">
        <f t="shared" si="73"/>
        <v xml:space="preserve"> </v>
      </c>
      <c r="AO77" s="31">
        <f>IF(COUNT(L77,O77,T77,Y77,AB77,AE77,AH77,AN77, )&lt;1,"",IF(COUNT(L77,O77,T77,Y77,AB77,AE77,AH77,AN77, )&lt;3,"-",IF(COUNT(L77,O77,T77,Y77,AB77,AE77,AH77,AN77,#REF!)&gt;3,"FALSE",SUM(L77,O77,T77,Y77,AB77,AE77,AH77,AN77))))</f>
        <v>8</v>
      </c>
      <c r="AP77" s="24" t="str">
        <f t="shared" si="74"/>
        <v>I</v>
      </c>
      <c r="AQ77" s="25">
        <f>COUNT(E77,J77,M77,#REF!,R77,W77,#REF!,Z77,AC77,AF77,AI77,AL77,#REF!,#REF!,#REF!,#REF!)</f>
        <v>4</v>
      </c>
      <c r="AR77" s="28">
        <f t="shared" si="75"/>
        <v>1</v>
      </c>
      <c r="AS77" s="32"/>
    </row>
    <row r="78" spans="1:45" s="43" customFormat="1">
      <c r="A78" s="5">
        <v>62</v>
      </c>
      <c r="B78" s="64" t="s">
        <v>177</v>
      </c>
      <c r="C78" s="57" t="s">
        <v>79</v>
      </c>
      <c r="D78" s="68" t="s">
        <v>3</v>
      </c>
      <c r="E78" s="35">
        <v>56</v>
      </c>
      <c r="F78" s="36" t="str">
        <f t="shared" si="52"/>
        <v>D</v>
      </c>
      <c r="G78" s="36">
        <f t="shared" si="53"/>
        <v>4</v>
      </c>
      <c r="H78" s="35">
        <v>83</v>
      </c>
      <c r="I78" s="36">
        <v>57</v>
      </c>
      <c r="J78" s="37">
        <f t="shared" si="54"/>
        <v>70</v>
      </c>
      <c r="K78" s="36" t="str">
        <f t="shared" si="55"/>
        <v>B</v>
      </c>
      <c r="L78" s="36">
        <f t="shared" si="56"/>
        <v>2</v>
      </c>
      <c r="M78" s="37">
        <v>80</v>
      </c>
      <c r="N78" s="36" t="str">
        <f t="shared" si="57"/>
        <v>A</v>
      </c>
      <c r="O78" s="36">
        <f t="shared" si="58"/>
        <v>1</v>
      </c>
      <c r="P78" s="35">
        <v>79</v>
      </c>
      <c r="Q78" s="36">
        <v>77</v>
      </c>
      <c r="R78" s="37">
        <f t="shared" si="51"/>
        <v>78</v>
      </c>
      <c r="S78" s="36" t="str">
        <f t="shared" si="59"/>
        <v>B</v>
      </c>
      <c r="T78" s="36">
        <f t="shared" si="60"/>
        <v>2</v>
      </c>
      <c r="U78" s="35"/>
      <c r="V78" s="36"/>
      <c r="W78" s="37" t="str">
        <f t="shared" si="61"/>
        <v/>
      </c>
      <c r="X78" s="36" t="str">
        <f t="shared" si="62"/>
        <v/>
      </c>
      <c r="Y78" s="36" t="str">
        <f t="shared" si="63"/>
        <v xml:space="preserve"> </v>
      </c>
      <c r="Z78" s="38"/>
      <c r="AA78" s="36" t="str">
        <f t="shared" si="64"/>
        <v xml:space="preserve"> </v>
      </c>
      <c r="AB78" s="36" t="str">
        <f t="shared" si="65"/>
        <v xml:space="preserve"> </v>
      </c>
      <c r="AC78" s="38"/>
      <c r="AD78" s="36" t="str">
        <f t="shared" si="66"/>
        <v xml:space="preserve"> </v>
      </c>
      <c r="AE78" s="36" t="str">
        <f t="shared" si="67"/>
        <v xml:space="preserve"> </v>
      </c>
      <c r="AF78" s="39"/>
      <c r="AG78" s="36" t="str">
        <f t="shared" si="68"/>
        <v xml:space="preserve"> </v>
      </c>
      <c r="AH78" s="36" t="str">
        <f t="shared" si="69"/>
        <v xml:space="preserve"> </v>
      </c>
      <c r="AI78" s="38"/>
      <c r="AJ78" s="36" t="str">
        <f t="shared" si="70"/>
        <v xml:space="preserve"> </v>
      </c>
      <c r="AK78" s="36" t="str">
        <f t="shared" si="71"/>
        <v xml:space="preserve"> </v>
      </c>
      <c r="AL78" s="38"/>
      <c r="AM78" s="36" t="str">
        <f t="shared" si="72"/>
        <v xml:space="preserve"> </v>
      </c>
      <c r="AN78" s="36" t="str">
        <f t="shared" si="73"/>
        <v xml:space="preserve"> </v>
      </c>
      <c r="AO78" s="40">
        <f>IF(COUNT(L78,O78,T78,Y78,AB78,AE78,AH78,AN78, )&lt;1,"",IF(COUNT(L78,O78,T78,Y78,AB78,AE78,AH78,AN78, )&lt;3,"-",IF(COUNT(L78,O78,T78,Y78,AB78,AE78,AH78,AN78,#REF!)&gt;3,"FALSE",SUM(L78,O78,T78,Y78,AB78,AE78,AH78,AN78))))</f>
        <v>5</v>
      </c>
      <c r="AP78" s="24" t="str">
        <f t="shared" si="74"/>
        <v>I</v>
      </c>
      <c r="AQ78" s="25">
        <f>COUNT(E78,J78,M78,#REF!,R78,W78,#REF!,Z78,AC78,AF78,AI78,AL78,#REF!,#REF!,#REF!,#REF!)</f>
        <v>4</v>
      </c>
      <c r="AR78" s="36">
        <f t="shared" si="75"/>
        <v>1</v>
      </c>
      <c r="AS78" s="41"/>
    </row>
    <row r="79" spans="1:45" s="43" customFormat="1">
      <c r="A79" s="5">
        <v>63</v>
      </c>
      <c r="B79" s="58" t="s">
        <v>98</v>
      </c>
      <c r="C79" s="59" t="s">
        <v>79</v>
      </c>
      <c r="D79" s="68" t="s">
        <v>3</v>
      </c>
      <c r="E79" s="35">
        <v>60</v>
      </c>
      <c r="F79" s="36" t="str">
        <f t="shared" si="52"/>
        <v>C</v>
      </c>
      <c r="G79" s="36">
        <f t="shared" si="53"/>
        <v>3</v>
      </c>
      <c r="H79" s="35">
        <v>89</v>
      </c>
      <c r="I79" s="36">
        <v>70</v>
      </c>
      <c r="J79" s="37">
        <f t="shared" si="54"/>
        <v>79.5</v>
      </c>
      <c r="K79" s="36" t="str">
        <f t="shared" si="55"/>
        <v>A</v>
      </c>
      <c r="L79" s="36">
        <f t="shared" si="56"/>
        <v>1</v>
      </c>
      <c r="M79" s="37">
        <v>85</v>
      </c>
      <c r="N79" s="36" t="str">
        <f t="shared" si="57"/>
        <v>A</v>
      </c>
      <c r="O79" s="36">
        <f t="shared" si="58"/>
        <v>1</v>
      </c>
      <c r="P79" s="35">
        <v>80</v>
      </c>
      <c r="Q79" s="36">
        <v>77</v>
      </c>
      <c r="R79" s="37">
        <f t="shared" ref="R79:R92" si="76">IF(COUNTIF(P79:Q79,"")=2,"",SUM(P79:Q79)/2)</f>
        <v>78.5</v>
      </c>
      <c r="S79" s="36" t="str">
        <f t="shared" si="59"/>
        <v>B</v>
      </c>
      <c r="T79" s="36">
        <f t="shared" si="60"/>
        <v>2</v>
      </c>
      <c r="U79" s="35"/>
      <c r="V79" s="36"/>
      <c r="W79" s="37" t="str">
        <f t="shared" si="61"/>
        <v/>
      </c>
      <c r="X79" s="36" t="str">
        <f t="shared" si="62"/>
        <v/>
      </c>
      <c r="Y79" s="36" t="str">
        <f t="shared" si="63"/>
        <v xml:space="preserve"> </v>
      </c>
      <c r="Z79" s="38"/>
      <c r="AA79" s="36" t="str">
        <f t="shared" si="64"/>
        <v xml:space="preserve"> </v>
      </c>
      <c r="AB79" s="36" t="str">
        <f t="shared" si="65"/>
        <v xml:space="preserve"> </v>
      </c>
      <c r="AC79" s="38"/>
      <c r="AD79" s="36" t="str">
        <f t="shared" si="66"/>
        <v xml:space="preserve"> </v>
      </c>
      <c r="AE79" s="36" t="str">
        <f t="shared" si="67"/>
        <v xml:space="preserve"> </v>
      </c>
      <c r="AF79" s="39"/>
      <c r="AG79" s="36" t="str">
        <f t="shared" si="68"/>
        <v xml:space="preserve"> </v>
      </c>
      <c r="AH79" s="36" t="str">
        <f t="shared" si="69"/>
        <v xml:space="preserve"> </v>
      </c>
      <c r="AI79" s="38"/>
      <c r="AJ79" s="36" t="str">
        <f t="shared" si="70"/>
        <v xml:space="preserve"> </v>
      </c>
      <c r="AK79" s="36" t="str">
        <f t="shared" si="71"/>
        <v xml:space="preserve"> </v>
      </c>
      <c r="AL79" s="38"/>
      <c r="AM79" s="36" t="str">
        <f t="shared" si="72"/>
        <v xml:space="preserve"> </v>
      </c>
      <c r="AN79" s="36" t="str">
        <f t="shared" si="73"/>
        <v xml:space="preserve"> </v>
      </c>
      <c r="AO79" s="40">
        <f>IF(COUNT(L79,O79,T79,Y79,AB79,AE79,AH79,AN79, )&lt;1,"",IF(COUNT(L79,O79,T79,Y79,AB79,AE79,AH79,AN79, )&lt;3,"-",IF(COUNT(L79,O79,T79,Y79,AB79,AE79,AH79,AN79,#REF!)&gt;3,"FALSE",SUM(L79,O79,T79,Y79,AB79,AE79,AH79,AN79))))</f>
        <v>4</v>
      </c>
      <c r="AP79" s="24" t="str">
        <f t="shared" si="74"/>
        <v>I</v>
      </c>
      <c r="AQ79" s="25">
        <f>COUNT(E79,J79,M79,#REF!,R79,W79,#REF!,Z79,AC79,AF79,AI79,AL79,#REF!,#REF!,#REF!,#REF!)</f>
        <v>4</v>
      </c>
      <c r="AR79" s="36">
        <f t="shared" si="75"/>
        <v>1</v>
      </c>
      <c r="AS79" s="41"/>
    </row>
    <row r="80" spans="1:45" s="43" customFormat="1">
      <c r="A80" s="5">
        <v>64</v>
      </c>
      <c r="B80" s="56" t="s">
        <v>99</v>
      </c>
      <c r="C80" s="57" t="s">
        <v>79</v>
      </c>
      <c r="D80" s="68" t="s">
        <v>3</v>
      </c>
      <c r="E80" s="44">
        <v>62</v>
      </c>
      <c r="F80" s="46" t="str">
        <f t="shared" si="52"/>
        <v>C</v>
      </c>
      <c r="G80" s="46">
        <f t="shared" si="53"/>
        <v>3</v>
      </c>
      <c r="H80" s="44">
        <v>80</v>
      </c>
      <c r="I80" s="46">
        <v>54</v>
      </c>
      <c r="J80" s="47">
        <f t="shared" si="54"/>
        <v>67</v>
      </c>
      <c r="K80" s="46" t="str">
        <f t="shared" si="55"/>
        <v>C</v>
      </c>
      <c r="L80" s="46">
        <f t="shared" si="56"/>
        <v>3</v>
      </c>
      <c r="M80" s="47">
        <v>60</v>
      </c>
      <c r="N80" s="46" t="str">
        <f t="shared" si="57"/>
        <v>C</v>
      </c>
      <c r="O80" s="46">
        <f t="shared" si="58"/>
        <v>3</v>
      </c>
      <c r="P80" s="44">
        <v>78</v>
      </c>
      <c r="Q80" s="46">
        <v>80</v>
      </c>
      <c r="R80" s="47">
        <f t="shared" si="76"/>
        <v>79</v>
      </c>
      <c r="S80" s="46" t="str">
        <f t="shared" si="59"/>
        <v>B</v>
      </c>
      <c r="T80" s="46">
        <f t="shared" si="60"/>
        <v>2</v>
      </c>
      <c r="U80" s="44"/>
      <c r="V80" s="46"/>
      <c r="W80" s="47" t="str">
        <f t="shared" si="61"/>
        <v/>
      </c>
      <c r="X80" s="46" t="str">
        <f t="shared" si="62"/>
        <v/>
      </c>
      <c r="Y80" s="46" t="str">
        <f t="shared" si="63"/>
        <v xml:space="preserve"> </v>
      </c>
      <c r="Z80" s="45"/>
      <c r="AA80" s="46" t="str">
        <f t="shared" si="64"/>
        <v xml:space="preserve"> </v>
      </c>
      <c r="AB80" s="46" t="str">
        <f t="shared" si="65"/>
        <v xml:space="preserve"> </v>
      </c>
      <c r="AC80" s="45"/>
      <c r="AD80" s="46" t="str">
        <f t="shared" si="66"/>
        <v xml:space="preserve"> </v>
      </c>
      <c r="AE80" s="46" t="str">
        <f t="shared" si="67"/>
        <v xml:space="preserve"> </v>
      </c>
      <c r="AF80" s="45"/>
      <c r="AG80" s="46" t="str">
        <f t="shared" si="68"/>
        <v xml:space="preserve"> </v>
      </c>
      <c r="AH80" s="46" t="str">
        <f t="shared" si="69"/>
        <v xml:space="preserve"> </v>
      </c>
      <c r="AI80" s="44"/>
      <c r="AJ80" s="6" t="str">
        <f t="shared" si="70"/>
        <v xml:space="preserve"> </v>
      </c>
      <c r="AK80" s="6" t="str">
        <f t="shared" si="71"/>
        <v xml:space="preserve"> </v>
      </c>
      <c r="AL80" s="7"/>
      <c r="AM80" s="6" t="str">
        <f t="shared" si="72"/>
        <v xml:space="preserve"> </v>
      </c>
      <c r="AN80" s="6" t="str">
        <f t="shared" si="73"/>
        <v xml:space="preserve"> </v>
      </c>
      <c r="AO80" s="9">
        <f>IF(COUNT(L80,O80,T80,Y80,AB80,AE80,AH80,AN80, )&lt;1,"",IF(COUNT(L80,O80,T80,Y80,AB80,AE80,AH80,AN80, )&lt;3,"-",IF(COUNT(L80,O80,T80,Y80,AB80,AE80,AH80,AN80,#REF!)&gt;3,"FALSE",SUM(L80,O80,T80,Y80,AB80,AE80,AH80,AN80))))</f>
        <v>8</v>
      </c>
      <c r="AP80" s="24" t="str">
        <f t="shared" si="74"/>
        <v>I</v>
      </c>
      <c r="AQ80" s="25">
        <f>COUNT(E80,J80,M80,#REF!,R80,W80,#REF!,Z80,AC80,AF80,AI80,AL80,#REF!,#REF!,#REF!,#REF!)</f>
        <v>4</v>
      </c>
      <c r="AR80" s="6">
        <f t="shared" si="75"/>
        <v>1</v>
      </c>
      <c r="AS80" s="2"/>
    </row>
    <row r="81" spans="1:45" s="43" customFormat="1">
      <c r="A81" s="5">
        <v>65</v>
      </c>
      <c r="B81" s="58" t="s">
        <v>100</v>
      </c>
      <c r="C81" s="59" t="s">
        <v>79</v>
      </c>
      <c r="D81" s="68" t="s">
        <v>3</v>
      </c>
      <c r="E81" s="44">
        <v>55</v>
      </c>
      <c r="F81" s="46" t="str">
        <f t="shared" si="52"/>
        <v>D</v>
      </c>
      <c r="G81" s="46">
        <f t="shared" si="53"/>
        <v>4</v>
      </c>
      <c r="H81" s="44">
        <v>88</v>
      </c>
      <c r="I81" s="46">
        <v>69</v>
      </c>
      <c r="J81" s="47">
        <f t="shared" si="54"/>
        <v>78.5</v>
      </c>
      <c r="K81" s="46" t="str">
        <f t="shared" si="55"/>
        <v>B</v>
      </c>
      <c r="L81" s="46">
        <f t="shared" si="56"/>
        <v>2</v>
      </c>
      <c r="M81" s="47">
        <v>66</v>
      </c>
      <c r="N81" s="46" t="str">
        <f t="shared" si="57"/>
        <v>C</v>
      </c>
      <c r="O81" s="46">
        <f t="shared" si="58"/>
        <v>3</v>
      </c>
      <c r="P81" s="44">
        <v>72</v>
      </c>
      <c r="Q81" s="46">
        <v>76</v>
      </c>
      <c r="R81" s="47">
        <f t="shared" si="76"/>
        <v>74</v>
      </c>
      <c r="S81" s="46" t="str">
        <f t="shared" si="59"/>
        <v>B</v>
      </c>
      <c r="T81" s="46">
        <f t="shared" si="60"/>
        <v>2</v>
      </c>
      <c r="U81" s="44"/>
      <c r="V81" s="46"/>
      <c r="W81" s="47" t="str">
        <f t="shared" si="61"/>
        <v/>
      </c>
      <c r="X81" s="46" t="str">
        <f t="shared" si="62"/>
        <v/>
      </c>
      <c r="Y81" s="46" t="str">
        <f t="shared" si="63"/>
        <v xml:space="preserve"> </v>
      </c>
      <c r="Z81" s="45"/>
      <c r="AA81" s="46" t="str">
        <f t="shared" si="64"/>
        <v xml:space="preserve"> </v>
      </c>
      <c r="AB81" s="46" t="str">
        <f t="shared" si="65"/>
        <v xml:space="preserve"> </v>
      </c>
      <c r="AC81" s="45"/>
      <c r="AD81" s="46" t="str">
        <f t="shared" si="66"/>
        <v xml:space="preserve"> </v>
      </c>
      <c r="AE81" s="46" t="str">
        <f t="shared" si="67"/>
        <v xml:space="preserve"> </v>
      </c>
      <c r="AF81" s="45"/>
      <c r="AG81" s="46" t="str">
        <f t="shared" si="68"/>
        <v xml:space="preserve"> </v>
      </c>
      <c r="AH81" s="46" t="str">
        <f t="shared" si="69"/>
        <v xml:space="preserve"> </v>
      </c>
      <c r="AI81" s="44"/>
      <c r="AJ81" s="6" t="str">
        <f t="shared" si="70"/>
        <v xml:space="preserve"> </v>
      </c>
      <c r="AK81" s="6" t="str">
        <f t="shared" si="71"/>
        <v xml:space="preserve"> </v>
      </c>
      <c r="AL81" s="7"/>
      <c r="AM81" s="6" t="str">
        <f t="shared" si="72"/>
        <v xml:space="preserve"> </v>
      </c>
      <c r="AN81" s="6" t="str">
        <f t="shared" si="73"/>
        <v xml:space="preserve"> </v>
      </c>
      <c r="AO81" s="9">
        <f>IF(COUNT(L81,O81,T81,Y81,AB81,AE81,AH81,AN81, )&lt;1,"",IF(COUNT(L81,O81,T81,Y81,AB81,AE81,AH81,AN81, )&lt;3,"-",IF(COUNT(L81,O81,T81,Y81,AB81,AE81,AH81,AN81,#REF!)&gt;3,"FALSE",SUM(L81,O81,T81,Y81,AB81,AE81,AH81,AN81))))</f>
        <v>7</v>
      </c>
      <c r="AP81" s="24" t="str">
        <f t="shared" si="74"/>
        <v>I</v>
      </c>
      <c r="AQ81" s="25">
        <f>COUNT(E81,J81,M81,#REF!,R81,W81,#REF!,Z81,AC81,AF81,AI81,AL81,#REF!,#REF!,#REF!,#REF!)</f>
        <v>4</v>
      </c>
      <c r="AR81" s="6">
        <f t="shared" si="75"/>
        <v>1</v>
      </c>
      <c r="AS81" s="2"/>
    </row>
    <row r="82" spans="1:45" s="43" customFormat="1">
      <c r="A82" s="5">
        <v>66</v>
      </c>
      <c r="B82" s="56" t="s">
        <v>101</v>
      </c>
      <c r="C82" s="57" t="s">
        <v>79</v>
      </c>
      <c r="D82" s="68" t="s">
        <v>3</v>
      </c>
      <c r="E82" s="19">
        <v>52</v>
      </c>
      <c r="F82" s="20" t="str">
        <f t="shared" si="52"/>
        <v>D</v>
      </c>
      <c r="G82" s="20">
        <f t="shared" si="53"/>
        <v>4</v>
      </c>
      <c r="H82" s="18">
        <v>60</v>
      </c>
      <c r="I82" s="18">
        <v>63</v>
      </c>
      <c r="J82" s="21">
        <f t="shared" si="54"/>
        <v>61.5</v>
      </c>
      <c r="K82" s="20" t="str">
        <f t="shared" si="55"/>
        <v>C</v>
      </c>
      <c r="L82" s="20">
        <f t="shared" si="56"/>
        <v>3</v>
      </c>
      <c r="M82" s="7">
        <v>50</v>
      </c>
      <c r="N82" s="20" t="str">
        <f t="shared" si="57"/>
        <v>D</v>
      </c>
      <c r="O82" s="20">
        <f t="shared" si="58"/>
        <v>4</v>
      </c>
      <c r="P82" s="19">
        <v>70</v>
      </c>
      <c r="Q82" s="20">
        <v>80</v>
      </c>
      <c r="R82" s="21">
        <f t="shared" si="76"/>
        <v>75</v>
      </c>
      <c r="S82" s="20" t="str">
        <f t="shared" si="59"/>
        <v>B</v>
      </c>
      <c r="T82" s="20">
        <f t="shared" si="60"/>
        <v>2</v>
      </c>
      <c r="U82" s="18"/>
      <c r="V82" s="18"/>
      <c r="W82" s="21" t="str">
        <f t="shared" si="61"/>
        <v/>
      </c>
      <c r="X82" s="20" t="str">
        <f t="shared" si="62"/>
        <v/>
      </c>
      <c r="Y82" s="20" t="str">
        <f t="shared" si="63"/>
        <v xml:space="preserve"> </v>
      </c>
      <c r="Z82" s="22"/>
      <c r="AA82" s="20" t="str">
        <f t="shared" si="64"/>
        <v xml:space="preserve"> </v>
      </c>
      <c r="AB82" s="20" t="str">
        <f t="shared" si="65"/>
        <v xml:space="preserve"> </v>
      </c>
      <c r="AC82" s="22"/>
      <c r="AD82" s="20" t="str">
        <f t="shared" si="66"/>
        <v xml:space="preserve"> </v>
      </c>
      <c r="AE82" s="20" t="str">
        <f t="shared" si="67"/>
        <v xml:space="preserve"> </v>
      </c>
      <c r="AF82" s="22"/>
      <c r="AG82" s="20" t="str">
        <f t="shared" si="68"/>
        <v xml:space="preserve"> </v>
      </c>
      <c r="AH82" s="20" t="str">
        <f t="shared" si="69"/>
        <v xml:space="preserve"> </v>
      </c>
      <c r="AI82" s="19"/>
      <c r="AJ82" s="20" t="str">
        <f t="shared" si="70"/>
        <v xml:space="preserve"> </v>
      </c>
      <c r="AK82" s="20" t="str">
        <f t="shared" si="71"/>
        <v xml:space="preserve"> </v>
      </c>
      <c r="AL82" s="21"/>
      <c r="AM82" s="20" t="str">
        <f t="shared" si="72"/>
        <v xml:space="preserve"> </v>
      </c>
      <c r="AN82" s="20" t="str">
        <f t="shared" si="73"/>
        <v xml:space="preserve"> </v>
      </c>
      <c r="AO82" s="23">
        <f>IF(COUNT(L82,O82,T82,Y82,AB82,AE82,AH82,AN82, )&lt;1,"",IF(COUNT(L82,O82,T82,Y82,AB82,AE82,AH82,AN82, )&lt;3,"-",IF(COUNT(L82,O82,T82,Y82,AB82,AE82,AH82,AN82,#REF!)&gt;3,"FALSE",SUM(L82,O82,T82,Y82,AB82,AE82,AH82,AN82))))</f>
        <v>9</v>
      </c>
      <c r="AP82" s="24" t="str">
        <f t="shared" si="74"/>
        <v>I</v>
      </c>
      <c r="AQ82" s="25">
        <f>COUNT(E82,J82,M82,#REF!,R82,W82,#REF!,Z82,AC82,AF82,AI82,AL82,#REF!,#REF!,#REF!,#REF!)</f>
        <v>4</v>
      </c>
      <c r="AR82" s="6">
        <f t="shared" si="75"/>
        <v>1</v>
      </c>
      <c r="AS82" s="2"/>
    </row>
    <row r="83" spans="1:45" s="43" customFormat="1">
      <c r="A83" s="5">
        <v>67</v>
      </c>
      <c r="B83" s="56" t="s">
        <v>60</v>
      </c>
      <c r="C83" s="57" t="s">
        <v>79</v>
      </c>
      <c r="D83" s="68" t="s">
        <v>3</v>
      </c>
      <c r="E83" s="26">
        <v>70</v>
      </c>
      <c r="F83" s="28" t="str">
        <f t="shared" si="52"/>
        <v>B</v>
      </c>
      <c r="G83" s="28">
        <f t="shared" si="53"/>
        <v>2</v>
      </c>
      <c r="H83" s="27">
        <v>87</v>
      </c>
      <c r="I83" s="27">
        <v>52</v>
      </c>
      <c r="J83" s="29">
        <f t="shared" si="54"/>
        <v>69.5</v>
      </c>
      <c r="K83" s="28" t="str">
        <f t="shared" si="55"/>
        <v>B</v>
      </c>
      <c r="L83" s="28">
        <f t="shared" si="56"/>
        <v>2</v>
      </c>
      <c r="M83" s="7">
        <v>70</v>
      </c>
      <c r="N83" s="28" t="str">
        <f t="shared" si="57"/>
        <v>B</v>
      </c>
      <c r="O83" s="28">
        <f t="shared" si="58"/>
        <v>2</v>
      </c>
      <c r="P83" s="27">
        <v>65</v>
      </c>
      <c r="Q83" s="27">
        <v>72</v>
      </c>
      <c r="R83" s="29">
        <f t="shared" si="76"/>
        <v>68.5</v>
      </c>
      <c r="S83" s="28" t="str">
        <f t="shared" si="59"/>
        <v>C</v>
      </c>
      <c r="T83" s="28">
        <f t="shared" si="60"/>
        <v>3</v>
      </c>
      <c r="U83" s="26"/>
      <c r="V83" s="28"/>
      <c r="W83" s="29" t="str">
        <f t="shared" si="61"/>
        <v/>
      </c>
      <c r="X83" s="28" t="str">
        <f t="shared" si="62"/>
        <v/>
      </c>
      <c r="Y83" s="28" t="str">
        <f t="shared" si="63"/>
        <v xml:space="preserve"> </v>
      </c>
      <c r="Z83" s="30"/>
      <c r="AA83" s="28" t="str">
        <f t="shared" si="64"/>
        <v xml:space="preserve"> </v>
      </c>
      <c r="AB83" s="28" t="str">
        <f t="shared" si="65"/>
        <v xml:space="preserve"> </v>
      </c>
      <c r="AC83" s="30"/>
      <c r="AD83" s="28" t="str">
        <f t="shared" si="66"/>
        <v xml:space="preserve"> </v>
      </c>
      <c r="AE83" s="28" t="str">
        <f t="shared" si="67"/>
        <v xml:space="preserve"> </v>
      </c>
      <c r="AF83" s="30"/>
      <c r="AG83" s="28" t="str">
        <f t="shared" si="68"/>
        <v xml:space="preserve"> </v>
      </c>
      <c r="AH83" s="28" t="str">
        <f t="shared" si="69"/>
        <v xml:space="preserve"> </v>
      </c>
      <c r="AI83" s="26"/>
      <c r="AJ83" s="28" t="str">
        <f t="shared" si="70"/>
        <v xml:space="preserve"> </v>
      </c>
      <c r="AK83" s="28" t="str">
        <f t="shared" si="71"/>
        <v xml:space="preserve"> </v>
      </c>
      <c r="AL83" s="29"/>
      <c r="AM83" s="28" t="str">
        <f t="shared" si="72"/>
        <v xml:space="preserve"> </v>
      </c>
      <c r="AN83" s="28" t="str">
        <f t="shared" si="73"/>
        <v xml:space="preserve"> </v>
      </c>
      <c r="AO83" s="23">
        <f>IF(COUNT(L83,O83,T83,Y83,AB83,AE83,AH83,AN83, )&lt;1,"",IF(COUNT(L83,O83,T83,Y83,AB83,AE83,AH83,AN83, )&lt;3,"-",IF(COUNT(L83,O83,T83,Y83,AB83,AE83,AH83,AN83,#REF!)&gt;3,"FALSE",SUM(L83,O83,T83,Y83,AB83,AE83,AH83,AN83))))</f>
        <v>7</v>
      </c>
      <c r="AP83" s="24" t="str">
        <f t="shared" si="74"/>
        <v>I</v>
      </c>
      <c r="AQ83" s="25">
        <f>COUNT(E83,J83,M83,#REF!,R83,W83,#REF!,Z83,AC83,AF83,AI83,AL83,#REF!,#REF!,#REF!,#REF!)</f>
        <v>4</v>
      </c>
      <c r="AR83" s="28">
        <f t="shared" si="75"/>
        <v>1</v>
      </c>
      <c r="AS83" s="32"/>
    </row>
    <row r="84" spans="1:45" s="43" customFormat="1">
      <c r="A84" s="5">
        <v>68</v>
      </c>
      <c r="B84" s="58" t="s">
        <v>102</v>
      </c>
      <c r="C84" s="59" t="s">
        <v>79</v>
      </c>
      <c r="D84" s="68" t="s">
        <v>3</v>
      </c>
      <c r="E84" s="26">
        <v>55</v>
      </c>
      <c r="F84" s="28" t="str">
        <f t="shared" si="52"/>
        <v>D</v>
      </c>
      <c r="G84" s="28">
        <f t="shared" si="53"/>
        <v>4</v>
      </c>
      <c r="H84" s="27">
        <v>65</v>
      </c>
      <c r="I84" s="27">
        <v>49</v>
      </c>
      <c r="J84" s="29">
        <f t="shared" si="54"/>
        <v>57</v>
      </c>
      <c r="K84" s="28" t="str">
        <f t="shared" si="55"/>
        <v>D</v>
      </c>
      <c r="L84" s="28">
        <f t="shared" si="56"/>
        <v>4</v>
      </c>
      <c r="M84" s="7">
        <v>65</v>
      </c>
      <c r="N84" s="28" t="str">
        <f t="shared" si="57"/>
        <v>C</v>
      </c>
      <c r="O84" s="28">
        <f t="shared" si="58"/>
        <v>3</v>
      </c>
      <c r="P84" s="27">
        <v>83</v>
      </c>
      <c r="Q84" s="27">
        <v>77</v>
      </c>
      <c r="R84" s="29">
        <f t="shared" si="76"/>
        <v>80</v>
      </c>
      <c r="S84" s="28" t="str">
        <f t="shared" si="59"/>
        <v>A</v>
      </c>
      <c r="T84" s="28">
        <f t="shared" si="60"/>
        <v>1</v>
      </c>
      <c r="U84" s="26"/>
      <c r="V84" s="28"/>
      <c r="W84" s="29" t="str">
        <f t="shared" si="61"/>
        <v/>
      </c>
      <c r="X84" s="28" t="str">
        <f t="shared" si="62"/>
        <v/>
      </c>
      <c r="Y84" s="28" t="str">
        <f t="shared" si="63"/>
        <v xml:space="preserve"> </v>
      </c>
      <c r="Z84" s="30"/>
      <c r="AA84" s="28" t="str">
        <f t="shared" si="64"/>
        <v xml:space="preserve"> </v>
      </c>
      <c r="AB84" s="28" t="str">
        <f t="shared" si="65"/>
        <v xml:space="preserve"> </v>
      </c>
      <c r="AC84" s="30"/>
      <c r="AD84" s="28" t="str">
        <f t="shared" si="66"/>
        <v xml:space="preserve"> </v>
      </c>
      <c r="AE84" s="28" t="str">
        <f t="shared" si="67"/>
        <v xml:space="preserve"> </v>
      </c>
      <c r="AF84" s="30"/>
      <c r="AG84" s="28" t="str">
        <f t="shared" si="68"/>
        <v xml:space="preserve"> </v>
      </c>
      <c r="AH84" s="28" t="str">
        <f t="shared" si="69"/>
        <v xml:space="preserve"> </v>
      </c>
      <c r="AI84" s="26"/>
      <c r="AJ84" s="28" t="str">
        <f t="shared" si="70"/>
        <v xml:space="preserve"> </v>
      </c>
      <c r="AK84" s="28" t="str">
        <f t="shared" si="71"/>
        <v xml:space="preserve"> </v>
      </c>
      <c r="AL84" s="29"/>
      <c r="AM84" s="28" t="str">
        <f t="shared" si="72"/>
        <v xml:space="preserve"> </v>
      </c>
      <c r="AN84" s="28" t="str">
        <f t="shared" si="73"/>
        <v xml:space="preserve"> </v>
      </c>
      <c r="AO84" s="23">
        <f>IF(COUNT(L84,O84,T84,Y84,AB84,AE84,AH84,AN84, )&lt;1,"",IF(COUNT(L84,O84,T84,Y84,AB84,AE84,AH84,AN84, )&lt;3,"-",IF(COUNT(L84,O84,T84,Y84,AB84,AE84,AH84,AN84,#REF!)&gt;3,"FALSE",SUM(L84,O84,T84,Y84,AB84,AE84,AH84,AN84))))</f>
        <v>8</v>
      </c>
      <c r="AP84" s="24" t="str">
        <f t="shared" si="74"/>
        <v>I</v>
      </c>
      <c r="AQ84" s="25">
        <f>COUNT(E84,J84,M84,#REF!,R84,W84,#REF!,Z84,AC84,AF84,AI84,AL84,#REF!,#REF!,#REF!,#REF!)</f>
        <v>4</v>
      </c>
      <c r="AR84" s="28">
        <f t="shared" si="75"/>
        <v>1</v>
      </c>
      <c r="AS84" s="32"/>
    </row>
    <row r="85" spans="1:45" s="43" customFormat="1">
      <c r="A85" s="5">
        <v>69</v>
      </c>
      <c r="B85" s="56" t="s">
        <v>103</v>
      </c>
      <c r="C85" s="57" t="s">
        <v>79</v>
      </c>
      <c r="D85" s="68" t="s">
        <v>3</v>
      </c>
      <c r="E85" s="26">
        <v>57</v>
      </c>
      <c r="F85" s="28" t="str">
        <f t="shared" si="52"/>
        <v>D</v>
      </c>
      <c r="G85" s="28">
        <f t="shared" si="53"/>
        <v>4</v>
      </c>
      <c r="H85" s="27">
        <v>50</v>
      </c>
      <c r="I85" s="27">
        <v>69</v>
      </c>
      <c r="J85" s="29">
        <f t="shared" si="54"/>
        <v>59.5</v>
      </c>
      <c r="K85" s="28" t="str">
        <f t="shared" si="55"/>
        <v>C</v>
      </c>
      <c r="L85" s="28">
        <f t="shared" si="56"/>
        <v>3</v>
      </c>
      <c r="M85" s="7">
        <v>73</v>
      </c>
      <c r="N85" s="28" t="str">
        <f t="shared" si="57"/>
        <v>B</v>
      </c>
      <c r="O85" s="28">
        <f t="shared" si="58"/>
        <v>2</v>
      </c>
      <c r="P85" s="27">
        <v>73</v>
      </c>
      <c r="Q85" s="27">
        <v>77</v>
      </c>
      <c r="R85" s="29">
        <f t="shared" si="76"/>
        <v>75</v>
      </c>
      <c r="S85" s="28" t="str">
        <f t="shared" si="59"/>
        <v>B</v>
      </c>
      <c r="T85" s="28">
        <f t="shared" si="60"/>
        <v>2</v>
      </c>
      <c r="U85" s="26"/>
      <c r="V85" s="28"/>
      <c r="W85" s="29" t="str">
        <f t="shared" si="61"/>
        <v/>
      </c>
      <c r="X85" s="28" t="str">
        <f t="shared" si="62"/>
        <v/>
      </c>
      <c r="Y85" s="28" t="str">
        <f t="shared" si="63"/>
        <v xml:space="preserve"> </v>
      </c>
      <c r="Z85" s="30"/>
      <c r="AA85" s="28" t="str">
        <f t="shared" si="64"/>
        <v xml:space="preserve"> </v>
      </c>
      <c r="AB85" s="28" t="str">
        <f t="shared" si="65"/>
        <v xml:space="preserve"> </v>
      </c>
      <c r="AC85" s="30"/>
      <c r="AD85" s="28" t="str">
        <f t="shared" si="66"/>
        <v xml:space="preserve"> </v>
      </c>
      <c r="AE85" s="28" t="str">
        <f t="shared" si="67"/>
        <v xml:space="preserve"> </v>
      </c>
      <c r="AF85" s="30"/>
      <c r="AG85" s="28" t="str">
        <f t="shared" si="68"/>
        <v xml:space="preserve"> </v>
      </c>
      <c r="AH85" s="28" t="str">
        <f t="shared" si="69"/>
        <v xml:space="preserve"> </v>
      </c>
      <c r="AI85" s="26"/>
      <c r="AJ85" s="28" t="str">
        <f t="shared" si="70"/>
        <v xml:space="preserve"> </v>
      </c>
      <c r="AK85" s="28" t="str">
        <f t="shared" si="71"/>
        <v xml:space="preserve"> </v>
      </c>
      <c r="AL85" s="29"/>
      <c r="AM85" s="28" t="str">
        <f t="shared" si="72"/>
        <v xml:space="preserve"> </v>
      </c>
      <c r="AN85" s="28" t="str">
        <f t="shared" si="73"/>
        <v xml:space="preserve"> </v>
      </c>
      <c r="AO85" s="23">
        <f>IF(COUNT(L85,O85,T85,Y85,AB85,AE85,AH85,AN85, )&lt;1,"",IF(COUNT(L85,O85,T85,Y85,AB85,AE85,AH85,AN85, )&lt;3,"-",IF(COUNT(L85,O85,T85,Y85,AB85,AE85,AH85,AN85,#REF!)&gt;3,"FALSE",SUM(L85,O85,T85,Y85,AB85,AE85,AH85,AN85))))</f>
        <v>7</v>
      </c>
      <c r="AP85" s="24" t="str">
        <f t="shared" si="74"/>
        <v>I</v>
      </c>
      <c r="AQ85" s="25">
        <f>COUNT(E85,J85,M85,#REF!,R85,W85,#REF!,Z85,AC85,AF85,AI85,AL85,#REF!,#REF!,#REF!,#REF!)</f>
        <v>4</v>
      </c>
      <c r="AR85" s="28">
        <f t="shared" si="75"/>
        <v>1</v>
      </c>
      <c r="AS85" s="32"/>
    </row>
    <row r="86" spans="1:45" s="43" customFormat="1">
      <c r="A86" s="5">
        <v>70</v>
      </c>
      <c r="B86" s="56" t="s">
        <v>104</v>
      </c>
      <c r="C86" s="57" t="s">
        <v>79</v>
      </c>
      <c r="D86" s="68" t="s">
        <v>3</v>
      </c>
      <c r="E86" s="26">
        <v>57</v>
      </c>
      <c r="F86" s="28" t="str">
        <f t="shared" si="52"/>
        <v>D</v>
      </c>
      <c r="G86" s="28">
        <f t="shared" si="53"/>
        <v>4</v>
      </c>
      <c r="H86" s="27">
        <v>68</v>
      </c>
      <c r="I86" s="27">
        <v>50</v>
      </c>
      <c r="J86" s="29">
        <f t="shared" si="54"/>
        <v>59</v>
      </c>
      <c r="K86" s="28" t="str">
        <f t="shared" si="55"/>
        <v>D</v>
      </c>
      <c r="L86" s="28">
        <f t="shared" si="56"/>
        <v>4</v>
      </c>
      <c r="M86" s="7">
        <v>67</v>
      </c>
      <c r="N86" s="28" t="str">
        <f t="shared" si="57"/>
        <v>C</v>
      </c>
      <c r="O86" s="28">
        <f t="shared" si="58"/>
        <v>3</v>
      </c>
      <c r="P86" s="27">
        <v>71</v>
      </c>
      <c r="Q86" s="27">
        <v>60</v>
      </c>
      <c r="R86" s="29">
        <f t="shared" si="76"/>
        <v>65.5</v>
      </c>
      <c r="S86" s="28" t="str">
        <f t="shared" si="59"/>
        <v>C</v>
      </c>
      <c r="T86" s="28">
        <f t="shared" si="60"/>
        <v>3</v>
      </c>
      <c r="U86" s="26"/>
      <c r="V86" s="28"/>
      <c r="W86" s="29" t="str">
        <f t="shared" si="61"/>
        <v/>
      </c>
      <c r="X86" s="28" t="str">
        <f t="shared" si="62"/>
        <v/>
      </c>
      <c r="Y86" s="28" t="str">
        <f t="shared" si="63"/>
        <v xml:space="preserve"> </v>
      </c>
      <c r="Z86" s="30"/>
      <c r="AA86" s="28" t="str">
        <f t="shared" si="64"/>
        <v xml:space="preserve"> </v>
      </c>
      <c r="AB86" s="28" t="str">
        <f t="shared" si="65"/>
        <v xml:space="preserve"> </v>
      </c>
      <c r="AC86" s="30"/>
      <c r="AD86" s="28" t="str">
        <f t="shared" si="66"/>
        <v xml:space="preserve"> </v>
      </c>
      <c r="AE86" s="28" t="str">
        <f t="shared" si="67"/>
        <v xml:space="preserve"> </v>
      </c>
      <c r="AF86" s="30"/>
      <c r="AG86" s="28" t="str">
        <f t="shared" si="68"/>
        <v xml:space="preserve"> </v>
      </c>
      <c r="AH86" s="28" t="str">
        <f t="shared" si="69"/>
        <v xml:space="preserve"> </v>
      </c>
      <c r="AI86" s="26"/>
      <c r="AJ86" s="28" t="str">
        <f t="shared" si="70"/>
        <v xml:space="preserve"> </v>
      </c>
      <c r="AK86" s="28" t="str">
        <f t="shared" si="71"/>
        <v xml:space="preserve"> </v>
      </c>
      <c r="AL86" s="29"/>
      <c r="AM86" s="28" t="str">
        <f t="shared" si="72"/>
        <v xml:space="preserve"> </v>
      </c>
      <c r="AN86" s="28" t="str">
        <f t="shared" si="73"/>
        <v xml:space="preserve"> </v>
      </c>
      <c r="AO86" s="23">
        <f>IF(COUNT(L86,O86,T86,Y86,AB86,AE86,AH86,AN86, )&lt;1,"",IF(COUNT(L86,O86,T86,Y86,AB86,AE86,AH86,AN86, )&lt;3,"-",IF(COUNT(L86,O86,T86,Y86,AB86,AE86,AH86,AN86,#REF!)&gt;3,"FALSE",SUM(L86,O86,T86,Y86,AB86,AE86,AH86,AN86))))</f>
        <v>10</v>
      </c>
      <c r="AP86" s="24" t="str">
        <f t="shared" si="74"/>
        <v>II</v>
      </c>
      <c r="AQ86" s="25">
        <f>COUNT(E86,J86,M86,#REF!,R86,W86,#REF!,Z86,AC86,AF86,AI86,AL86,#REF!,#REF!,#REF!,#REF!)</f>
        <v>4</v>
      </c>
      <c r="AR86" s="28">
        <f t="shared" si="75"/>
        <v>2</v>
      </c>
      <c r="AS86" s="32"/>
    </row>
    <row r="87" spans="1:45" s="43" customFormat="1">
      <c r="A87" s="5">
        <v>71</v>
      </c>
      <c r="B87" s="56" t="s">
        <v>105</v>
      </c>
      <c r="C87" s="57" t="s">
        <v>79</v>
      </c>
      <c r="D87" s="68" t="s">
        <v>3</v>
      </c>
      <c r="E87" s="26">
        <v>43</v>
      </c>
      <c r="F87" s="28" t="str">
        <f t="shared" si="52"/>
        <v>E</v>
      </c>
      <c r="G87" s="28">
        <f t="shared" si="53"/>
        <v>5</v>
      </c>
      <c r="H87" s="27">
        <v>89</v>
      </c>
      <c r="I87" s="27">
        <v>62</v>
      </c>
      <c r="J87" s="29">
        <f t="shared" si="54"/>
        <v>75.5</v>
      </c>
      <c r="K87" s="28" t="str">
        <f t="shared" si="55"/>
        <v>B</v>
      </c>
      <c r="L87" s="28">
        <f t="shared" si="56"/>
        <v>2</v>
      </c>
      <c r="M87" s="7">
        <v>75</v>
      </c>
      <c r="N87" s="28" t="str">
        <f t="shared" si="57"/>
        <v>B</v>
      </c>
      <c r="O87" s="28">
        <f t="shared" si="58"/>
        <v>2</v>
      </c>
      <c r="P87" s="27">
        <v>72</v>
      </c>
      <c r="Q87" s="27">
        <v>79</v>
      </c>
      <c r="R87" s="29">
        <f t="shared" si="76"/>
        <v>75.5</v>
      </c>
      <c r="S87" s="28" t="str">
        <f t="shared" si="59"/>
        <v>B</v>
      </c>
      <c r="T87" s="28">
        <f t="shared" si="60"/>
        <v>2</v>
      </c>
      <c r="U87" s="26"/>
      <c r="V87" s="28"/>
      <c r="W87" s="29" t="str">
        <f t="shared" si="61"/>
        <v/>
      </c>
      <c r="X87" s="28" t="str">
        <f t="shared" si="62"/>
        <v/>
      </c>
      <c r="Y87" s="28" t="str">
        <f t="shared" si="63"/>
        <v xml:space="preserve"> </v>
      </c>
      <c r="Z87" s="30"/>
      <c r="AA87" s="28" t="str">
        <f t="shared" si="64"/>
        <v xml:space="preserve"> </v>
      </c>
      <c r="AB87" s="28" t="str">
        <f t="shared" si="65"/>
        <v xml:space="preserve"> </v>
      </c>
      <c r="AC87" s="30"/>
      <c r="AD87" s="28" t="str">
        <f t="shared" si="66"/>
        <v xml:space="preserve"> </v>
      </c>
      <c r="AE87" s="28" t="str">
        <f t="shared" si="67"/>
        <v xml:space="preserve"> </v>
      </c>
      <c r="AF87" s="30"/>
      <c r="AG87" s="28" t="str">
        <f t="shared" si="68"/>
        <v xml:space="preserve"> </v>
      </c>
      <c r="AH87" s="28" t="str">
        <f t="shared" si="69"/>
        <v xml:space="preserve"> </v>
      </c>
      <c r="AI87" s="26"/>
      <c r="AJ87" s="28" t="str">
        <f t="shared" si="70"/>
        <v xml:space="preserve"> </v>
      </c>
      <c r="AK87" s="28" t="str">
        <f t="shared" si="71"/>
        <v xml:space="preserve"> </v>
      </c>
      <c r="AL87" s="29"/>
      <c r="AM87" s="28" t="str">
        <f t="shared" si="72"/>
        <v xml:space="preserve"> </v>
      </c>
      <c r="AN87" s="28" t="str">
        <f t="shared" si="73"/>
        <v xml:space="preserve"> </v>
      </c>
      <c r="AO87" s="23">
        <f>IF(COUNT(L87,O87,T87,Y87,AB87,AE87,AH87,AN87, )&lt;1,"",IF(COUNT(L87,O87,T87,Y87,AB87,AE87,AH87,AN87, )&lt;3,"-",IF(COUNT(L87,O87,T87,Y87,AB87,AE87,AH87,AN87,#REF!)&gt;3,"FALSE",SUM(L87,O87,T87,Y87,AB87,AE87,AH87,AN87))))</f>
        <v>6</v>
      </c>
      <c r="AP87" s="24" t="str">
        <f t="shared" si="74"/>
        <v>I</v>
      </c>
      <c r="AQ87" s="25">
        <f>COUNT(E87,J87,M87,#REF!,R87,W87,#REF!,Z87,AC87,AF87,AI87,AL87,#REF!,#REF!,#REF!,#REF!)</f>
        <v>4</v>
      </c>
      <c r="AR87" s="28">
        <f t="shared" si="75"/>
        <v>1</v>
      </c>
      <c r="AS87" s="32"/>
    </row>
    <row r="88" spans="1:45" s="43" customFormat="1">
      <c r="A88" s="5">
        <v>72</v>
      </c>
      <c r="B88" s="56" t="s">
        <v>106</v>
      </c>
      <c r="C88" s="57" t="s">
        <v>79</v>
      </c>
      <c r="D88" s="68" t="s">
        <v>3</v>
      </c>
      <c r="E88" s="26">
        <v>57</v>
      </c>
      <c r="F88" s="28" t="str">
        <f t="shared" si="52"/>
        <v>D</v>
      </c>
      <c r="G88" s="28">
        <f t="shared" si="53"/>
        <v>4</v>
      </c>
      <c r="H88" s="27">
        <v>85</v>
      </c>
      <c r="I88" s="27">
        <v>74</v>
      </c>
      <c r="J88" s="29">
        <f t="shared" si="54"/>
        <v>79.5</v>
      </c>
      <c r="K88" s="28" t="str">
        <f t="shared" si="55"/>
        <v>A</v>
      </c>
      <c r="L88" s="28">
        <f t="shared" si="56"/>
        <v>1</v>
      </c>
      <c r="M88" s="7">
        <v>69</v>
      </c>
      <c r="N88" s="28" t="str">
        <f t="shared" si="57"/>
        <v>C</v>
      </c>
      <c r="O88" s="28">
        <f t="shared" si="58"/>
        <v>3</v>
      </c>
      <c r="P88" s="27">
        <v>82</v>
      </c>
      <c r="Q88" s="27">
        <v>77</v>
      </c>
      <c r="R88" s="29">
        <f t="shared" si="76"/>
        <v>79.5</v>
      </c>
      <c r="S88" s="28" t="str">
        <f t="shared" si="59"/>
        <v>A</v>
      </c>
      <c r="T88" s="28">
        <f t="shared" si="60"/>
        <v>1</v>
      </c>
      <c r="U88" s="26"/>
      <c r="V88" s="28"/>
      <c r="W88" s="29" t="str">
        <f t="shared" si="61"/>
        <v/>
      </c>
      <c r="X88" s="28" t="str">
        <f t="shared" si="62"/>
        <v/>
      </c>
      <c r="Y88" s="28" t="str">
        <f t="shared" si="63"/>
        <v xml:space="preserve"> </v>
      </c>
      <c r="Z88" s="30"/>
      <c r="AA88" s="28" t="str">
        <f t="shared" si="64"/>
        <v xml:space="preserve"> </v>
      </c>
      <c r="AB88" s="28" t="str">
        <f t="shared" si="65"/>
        <v xml:space="preserve"> </v>
      </c>
      <c r="AC88" s="30"/>
      <c r="AD88" s="28" t="str">
        <f t="shared" si="66"/>
        <v xml:space="preserve"> </v>
      </c>
      <c r="AE88" s="28" t="str">
        <f t="shared" si="67"/>
        <v xml:space="preserve"> </v>
      </c>
      <c r="AF88" s="30"/>
      <c r="AG88" s="28" t="str">
        <f t="shared" si="68"/>
        <v xml:space="preserve"> </v>
      </c>
      <c r="AH88" s="28" t="str">
        <f t="shared" si="69"/>
        <v xml:space="preserve"> </v>
      </c>
      <c r="AI88" s="26"/>
      <c r="AJ88" s="28" t="str">
        <f t="shared" si="70"/>
        <v xml:space="preserve"> </v>
      </c>
      <c r="AK88" s="28" t="str">
        <f t="shared" si="71"/>
        <v xml:space="preserve"> </v>
      </c>
      <c r="AL88" s="29"/>
      <c r="AM88" s="28" t="str">
        <f t="shared" si="72"/>
        <v xml:space="preserve"> </v>
      </c>
      <c r="AN88" s="28" t="str">
        <f t="shared" si="73"/>
        <v xml:space="preserve"> </v>
      </c>
      <c r="AO88" s="23">
        <f>IF(COUNT(L88,O88,T88,Y88,AB88,AE88,AH88,AN88, )&lt;1,"",IF(COUNT(L88,O88,T88,Y88,AB88,AE88,AH88,AN88, )&lt;3,"-",IF(COUNT(L88,O88,T88,Y88,AB88,AE88,AH88,AN88,#REF!)&gt;3,"FALSE",SUM(L88,O88,T88,Y88,AB88,AE88,AH88,AN88))))</f>
        <v>5</v>
      </c>
      <c r="AP88" s="24" t="str">
        <f t="shared" si="74"/>
        <v>I</v>
      </c>
      <c r="AQ88" s="25">
        <f>COUNT(E88,J88,M88,#REF!,R88,W88,#REF!,Z88,AC88,AF88,AI88,AL88,#REF!,#REF!,#REF!,#REF!)</f>
        <v>4</v>
      </c>
      <c r="AR88" s="28">
        <f t="shared" si="75"/>
        <v>1</v>
      </c>
      <c r="AS88" s="32"/>
    </row>
    <row r="89" spans="1:45" s="43" customFormat="1">
      <c r="A89" s="5">
        <v>73</v>
      </c>
      <c r="B89" s="56" t="s">
        <v>107</v>
      </c>
      <c r="C89" s="57" t="s">
        <v>79</v>
      </c>
      <c r="D89" s="68" t="s">
        <v>3</v>
      </c>
      <c r="E89" s="26">
        <v>26</v>
      </c>
      <c r="F89" s="28" t="str">
        <f t="shared" si="52"/>
        <v>F</v>
      </c>
      <c r="G89" s="28">
        <f t="shared" si="53"/>
        <v>7</v>
      </c>
      <c r="H89" s="27">
        <v>33</v>
      </c>
      <c r="I89" s="27">
        <v>25</v>
      </c>
      <c r="J89" s="29">
        <f t="shared" si="54"/>
        <v>29</v>
      </c>
      <c r="K89" s="28" t="str">
        <f t="shared" si="55"/>
        <v>F</v>
      </c>
      <c r="L89" s="28">
        <f t="shared" si="56"/>
        <v>7</v>
      </c>
      <c r="M89" s="7">
        <v>47</v>
      </c>
      <c r="N89" s="28" t="str">
        <f t="shared" si="57"/>
        <v>E</v>
      </c>
      <c r="O89" s="28">
        <f t="shared" si="58"/>
        <v>5</v>
      </c>
      <c r="P89" s="27">
        <v>66</v>
      </c>
      <c r="Q89" s="27">
        <v>66</v>
      </c>
      <c r="R89" s="29">
        <f t="shared" si="76"/>
        <v>66</v>
      </c>
      <c r="S89" s="28" t="str">
        <f t="shared" si="59"/>
        <v>C</v>
      </c>
      <c r="T89" s="28">
        <f t="shared" si="60"/>
        <v>3</v>
      </c>
      <c r="U89" s="26"/>
      <c r="V89" s="28"/>
      <c r="W89" s="29" t="str">
        <f t="shared" si="61"/>
        <v/>
      </c>
      <c r="X89" s="28" t="str">
        <f t="shared" si="62"/>
        <v/>
      </c>
      <c r="Y89" s="28" t="str">
        <f t="shared" si="63"/>
        <v xml:space="preserve"> </v>
      </c>
      <c r="Z89" s="30"/>
      <c r="AA89" s="28" t="str">
        <f t="shared" si="64"/>
        <v xml:space="preserve"> </v>
      </c>
      <c r="AB89" s="28" t="str">
        <f t="shared" si="65"/>
        <v xml:space="preserve"> </v>
      </c>
      <c r="AC89" s="30"/>
      <c r="AD89" s="28" t="str">
        <f t="shared" si="66"/>
        <v xml:space="preserve"> </v>
      </c>
      <c r="AE89" s="28" t="str">
        <f t="shared" si="67"/>
        <v xml:space="preserve"> </v>
      </c>
      <c r="AF89" s="30"/>
      <c r="AG89" s="28" t="str">
        <f t="shared" si="68"/>
        <v xml:space="preserve"> </v>
      </c>
      <c r="AH89" s="28" t="str">
        <f t="shared" si="69"/>
        <v xml:space="preserve"> </v>
      </c>
      <c r="AI89" s="26"/>
      <c r="AJ89" s="28" t="str">
        <f t="shared" si="70"/>
        <v xml:space="preserve"> </v>
      </c>
      <c r="AK89" s="28" t="str">
        <f t="shared" si="71"/>
        <v xml:space="preserve"> </v>
      </c>
      <c r="AL89" s="29"/>
      <c r="AM89" s="28" t="str">
        <f t="shared" si="72"/>
        <v xml:space="preserve"> </v>
      </c>
      <c r="AN89" s="28" t="str">
        <f t="shared" si="73"/>
        <v xml:space="preserve"> </v>
      </c>
      <c r="AO89" s="23">
        <f>IF(COUNT(L89,O89,T89,Y89,AB89,AE89,AH89,AN89, )&lt;1,"",IF(COUNT(L89,O89,T89,Y89,AB89,AE89,AH89,AN89, )&lt;3,"-",IF(COUNT(L89,O89,T89,Y89,AB89,AE89,AH89,AN89,#REF!)&gt;3,"FALSE",SUM(L89,O89,T89,Y89,AB89,AE89,AH89,AN89))))</f>
        <v>15</v>
      </c>
      <c r="AP89" s="24" t="str">
        <f t="shared" si="74"/>
        <v>III</v>
      </c>
      <c r="AQ89" s="25">
        <f>COUNT(E89,J89,M89,#REF!,R89,W89,#REF!,Z89,AC89,AF89,AI89,AL89,#REF!,#REF!,#REF!,#REF!)</f>
        <v>4</v>
      </c>
      <c r="AR89" s="28">
        <f t="shared" si="75"/>
        <v>3</v>
      </c>
      <c r="AS89" s="32"/>
    </row>
    <row r="90" spans="1:45" s="43" customFormat="1">
      <c r="A90" s="5">
        <v>74</v>
      </c>
      <c r="B90" s="56" t="s">
        <v>108</v>
      </c>
      <c r="C90" s="57" t="s">
        <v>79</v>
      </c>
      <c r="D90" s="68" t="s">
        <v>3</v>
      </c>
      <c r="E90" s="26">
        <v>65</v>
      </c>
      <c r="F90" s="28" t="str">
        <f t="shared" si="52"/>
        <v>C</v>
      </c>
      <c r="G90" s="28">
        <f t="shared" si="53"/>
        <v>3</v>
      </c>
      <c r="H90" s="27">
        <v>90</v>
      </c>
      <c r="I90" s="27">
        <v>70</v>
      </c>
      <c r="J90" s="29">
        <f t="shared" si="54"/>
        <v>80</v>
      </c>
      <c r="K90" s="28" t="str">
        <f t="shared" si="55"/>
        <v>A</v>
      </c>
      <c r="L90" s="28">
        <f t="shared" si="56"/>
        <v>1</v>
      </c>
      <c r="M90" s="7">
        <v>77</v>
      </c>
      <c r="N90" s="28" t="str">
        <f t="shared" si="57"/>
        <v>B</v>
      </c>
      <c r="O90" s="28">
        <f t="shared" si="58"/>
        <v>2</v>
      </c>
      <c r="P90" s="27">
        <v>90</v>
      </c>
      <c r="Q90" s="27">
        <v>81</v>
      </c>
      <c r="R90" s="29">
        <f t="shared" si="76"/>
        <v>85.5</v>
      </c>
      <c r="S90" s="28" t="str">
        <f t="shared" si="59"/>
        <v>A</v>
      </c>
      <c r="T90" s="28">
        <f t="shared" si="60"/>
        <v>1</v>
      </c>
      <c r="U90" s="26"/>
      <c r="V90" s="28"/>
      <c r="W90" s="29" t="str">
        <f t="shared" si="61"/>
        <v/>
      </c>
      <c r="X90" s="28" t="str">
        <f t="shared" si="62"/>
        <v/>
      </c>
      <c r="Y90" s="28" t="str">
        <f t="shared" si="63"/>
        <v xml:space="preserve"> </v>
      </c>
      <c r="Z90" s="30"/>
      <c r="AA90" s="28" t="str">
        <f t="shared" si="64"/>
        <v xml:space="preserve"> </v>
      </c>
      <c r="AB90" s="28" t="str">
        <f t="shared" si="65"/>
        <v xml:space="preserve"> </v>
      </c>
      <c r="AC90" s="30"/>
      <c r="AD90" s="28" t="str">
        <f t="shared" si="66"/>
        <v xml:space="preserve"> </v>
      </c>
      <c r="AE90" s="28" t="str">
        <f t="shared" si="67"/>
        <v xml:space="preserve"> </v>
      </c>
      <c r="AF90" s="30"/>
      <c r="AG90" s="28" t="str">
        <f t="shared" si="68"/>
        <v xml:space="preserve"> </v>
      </c>
      <c r="AH90" s="28" t="str">
        <f t="shared" si="69"/>
        <v xml:space="preserve"> </v>
      </c>
      <c r="AI90" s="26"/>
      <c r="AJ90" s="28" t="str">
        <f t="shared" si="70"/>
        <v xml:space="preserve"> </v>
      </c>
      <c r="AK90" s="28" t="str">
        <f t="shared" si="71"/>
        <v xml:space="preserve"> </v>
      </c>
      <c r="AL90" s="29"/>
      <c r="AM90" s="28" t="str">
        <f t="shared" si="72"/>
        <v xml:space="preserve"> </v>
      </c>
      <c r="AN90" s="28" t="str">
        <f t="shared" si="73"/>
        <v xml:space="preserve"> </v>
      </c>
      <c r="AO90" s="23">
        <f>IF(COUNT(L90,O90,T90,Y90,AB90,AE90,AH90,AN90, )&lt;1,"",IF(COUNT(L90,O90,T90,Y90,AB90,AE90,AH90,AN90, )&lt;3,"-",IF(COUNT(L90,O90,T90,Y90,AB90,AE90,AH90,AN90,#REF!)&gt;3,"FALSE",SUM(L90,O90,T90,Y90,AB90,AE90,AH90,AN90))))</f>
        <v>4</v>
      </c>
      <c r="AP90" s="24" t="str">
        <f t="shared" si="74"/>
        <v>I</v>
      </c>
      <c r="AQ90" s="25">
        <f>COUNT(E90,J90,M90,#REF!,R90,W90,#REF!,Z90,AC90,AF90,AI90,AL90,#REF!,#REF!,#REF!,#REF!)</f>
        <v>4</v>
      </c>
      <c r="AR90" s="28">
        <f t="shared" si="75"/>
        <v>1</v>
      </c>
      <c r="AS90" s="32"/>
    </row>
    <row r="91" spans="1:45" s="43" customFormat="1">
      <c r="A91" s="5">
        <v>75</v>
      </c>
      <c r="B91" s="56" t="s">
        <v>109</v>
      </c>
      <c r="C91" s="57" t="s">
        <v>79</v>
      </c>
      <c r="D91" s="68" t="s">
        <v>3</v>
      </c>
      <c r="E91" s="26">
        <v>51</v>
      </c>
      <c r="F91" s="28" t="str">
        <f t="shared" si="52"/>
        <v>D</v>
      </c>
      <c r="G91" s="28">
        <f t="shared" si="53"/>
        <v>4</v>
      </c>
      <c r="H91" s="27">
        <v>83</v>
      </c>
      <c r="I91" s="27">
        <v>39</v>
      </c>
      <c r="J91" s="29">
        <f t="shared" si="54"/>
        <v>61</v>
      </c>
      <c r="K91" s="28" t="str">
        <f t="shared" si="55"/>
        <v>C</v>
      </c>
      <c r="L91" s="28">
        <f t="shared" si="56"/>
        <v>3</v>
      </c>
      <c r="M91" s="7">
        <v>55</v>
      </c>
      <c r="N91" s="28" t="str">
        <f t="shared" si="57"/>
        <v>D</v>
      </c>
      <c r="O91" s="28">
        <f t="shared" si="58"/>
        <v>4</v>
      </c>
      <c r="P91" s="27">
        <v>72</v>
      </c>
      <c r="Q91" s="27">
        <v>65</v>
      </c>
      <c r="R91" s="29">
        <f t="shared" si="76"/>
        <v>68.5</v>
      </c>
      <c r="S91" s="28" t="str">
        <f t="shared" si="59"/>
        <v>C</v>
      </c>
      <c r="T91" s="28">
        <f t="shared" si="60"/>
        <v>3</v>
      </c>
      <c r="U91" s="26"/>
      <c r="V91" s="28"/>
      <c r="W91" s="29" t="str">
        <f t="shared" si="61"/>
        <v/>
      </c>
      <c r="X91" s="28" t="str">
        <f t="shared" si="62"/>
        <v/>
      </c>
      <c r="Y91" s="28" t="str">
        <f t="shared" si="63"/>
        <v xml:space="preserve"> </v>
      </c>
      <c r="Z91" s="30"/>
      <c r="AA91" s="28" t="str">
        <f t="shared" si="64"/>
        <v xml:space="preserve"> </v>
      </c>
      <c r="AB91" s="28" t="str">
        <f t="shared" si="65"/>
        <v xml:space="preserve"> </v>
      </c>
      <c r="AC91" s="30"/>
      <c r="AD91" s="28" t="str">
        <f t="shared" si="66"/>
        <v xml:space="preserve"> </v>
      </c>
      <c r="AE91" s="28" t="str">
        <f t="shared" si="67"/>
        <v xml:space="preserve"> </v>
      </c>
      <c r="AF91" s="30"/>
      <c r="AG91" s="28" t="str">
        <f t="shared" si="68"/>
        <v xml:space="preserve"> </v>
      </c>
      <c r="AH91" s="28" t="str">
        <f t="shared" si="69"/>
        <v xml:space="preserve"> </v>
      </c>
      <c r="AI91" s="26"/>
      <c r="AJ91" s="28" t="str">
        <f t="shared" si="70"/>
        <v xml:space="preserve"> </v>
      </c>
      <c r="AK91" s="28" t="str">
        <f t="shared" si="71"/>
        <v xml:space="preserve"> </v>
      </c>
      <c r="AL91" s="29"/>
      <c r="AM91" s="28" t="str">
        <f t="shared" si="72"/>
        <v xml:space="preserve"> </v>
      </c>
      <c r="AN91" s="28" t="str">
        <f t="shared" si="73"/>
        <v xml:space="preserve"> </v>
      </c>
      <c r="AO91" s="23">
        <f>IF(COUNT(L91,O91,T91,Y91,AB91,AE91,AH91,AN91, )&lt;1,"",IF(COUNT(L91,O91,T91,Y91,AB91,AE91,AH91,AN91, )&lt;3,"-",IF(COUNT(L91,O91,T91,Y91,AB91,AE91,AH91,AN91,#REF!)&gt;3,"FALSE",SUM(L91,O91,T91,Y91,AB91,AE91,AH91,AN91))))</f>
        <v>10</v>
      </c>
      <c r="AP91" s="24" t="str">
        <f t="shared" si="74"/>
        <v>II</v>
      </c>
      <c r="AQ91" s="25">
        <f>COUNT(E91,J91,M91,#REF!,R91,W91,#REF!,Z91,AC91,AF91,AI91,AL91,#REF!,#REF!,#REF!,#REF!)</f>
        <v>4</v>
      </c>
      <c r="AR91" s="28">
        <f t="shared" si="75"/>
        <v>2</v>
      </c>
      <c r="AS91" s="32"/>
    </row>
    <row r="92" spans="1:45" s="43" customFormat="1">
      <c r="A92" s="5">
        <v>76</v>
      </c>
      <c r="B92" s="58" t="s">
        <v>110</v>
      </c>
      <c r="C92" s="59" t="s">
        <v>79</v>
      </c>
      <c r="D92" s="68" t="s">
        <v>3</v>
      </c>
      <c r="E92" s="35">
        <v>55</v>
      </c>
      <c r="F92" s="36" t="str">
        <f t="shared" si="52"/>
        <v>D</v>
      </c>
      <c r="G92" s="36">
        <f t="shared" si="53"/>
        <v>4</v>
      </c>
      <c r="H92" s="35">
        <v>67</v>
      </c>
      <c r="I92" s="36">
        <v>65</v>
      </c>
      <c r="J92" s="37">
        <f t="shared" si="54"/>
        <v>66</v>
      </c>
      <c r="K92" s="36" t="str">
        <f t="shared" si="55"/>
        <v>C</v>
      </c>
      <c r="L92" s="36">
        <f t="shared" si="56"/>
        <v>3</v>
      </c>
      <c r="M92" s="37">
        <v>57</v>
      </c>
      <c r="N92" s="36" t="str">
        <f t="shared" si="57"/>
        <v>D</v>
      </c>
      <c r="O92" s="36">
        <f t="shared" si="58"/>
        <v>4</v>
      </c>
      <c r="P92" s="35">
        <v>74</v>
      </c>
      <c r="Q92" s="36">
        <v>68</v>
      </c>
      <c r="R92" s="37">
        <f t="shared" si="76"/>
        <v>71</v>
      </c>
      <c r="S92" s="36" t="str">
        <f t="shared" si="59"/>
        <v>B</v>
      </c>
      <c r="T92" s="36">
        <f t="shared" si="60"/>
        <v>2</v>
      </c>
      <c r="U92" s="35"/>
      <c r="V92" s="36"/>
      <c r="W92" s="37" t="str">
        <f t="shared" si="61"/>
        <v/>
      </c>
      <c r="X92" s="36" t="str">
        <f t="shared" si="62"/>
        <v/>
      </c>
      <c r="Y92" s="36" t="str">
        <f t="shared" si="63"/>
        <v xml:space="preserve"> </v>
      </c>
      <c r="Z92" s="38"/>
      <c r="AA92" s="36" t="str">
        <f t="shared" si="64"/>
        <v xml:space="preserve"> </v>
      </c>
      <c r="AB92" s="36" t="str">
        <f t="shared" si="65"/>
        <v xml:space="preserve"> </v>
      </c>
      <c r="AC92" s="38"/>
      <c r="AD92" s="36" t="str">
        <f t="shared" si="66"/>
        <v xml:space="preserve"> </v>
      </c>
      <c r="AE92" s="36" t="str">
        <f t="shared" si="67"/>
        <v xml:space="preserve"> </v>
      </c>
      <c r="AF92" s="39"/>
      <c r="AG92" s="36" t="str">
        <f t="shared" si="68"/>
        <v xml:space="preserve"> </v>
      </c>
      <c r="AH92" s="36" t="str">
        <f t="shared" si="69"/>
        <v xml:space="preserve"> </v>
      </c>
      <c r="AI92" s="38"/>
      <c r="AJ92" s="36" t="str">
        <f t="shared" si="70"/>
        <v xml:space="preserve"> </v>
      </c>
      <c r="AK92" s="36" t="str">
        <f t="shared" si="71"/>
        <v xml:space="preserve"> </v>
      </c>
      <c r="AL92" s="38"/>
      <c r="AM92" s="36" t="str">
        <f t="shared" si="72"/>
        <v xml:space="preserve"> </v>
      </c>
      <c r="AN92" s="36" t="str">
        <f t="shared" si="73"/>
        <v xml:space="preserve"> </v>
      </c>
      <c r="AO92" s="40">
        <f>IF(COUNT(L92,O92,T92,Y92,AB92,AE92,AH92,AN92, )&lt;1,"",IF(COUNT(L92,O92,T92,Y92,AB92,AE92,AH92,AN92, )&lt;3,"-",IF(COUNT(L92,O92,T92,Y92,AB92,AE92,AH92,AN92,#REF!)&gt;3,"FALSE",SUM(L92,O92,T92,Y92,AB92,AE92,AH92,AN92))))</f>
        <v>9</v>
      </c>
      <c r="AP92" s="24" t="str">
        <f t="shared" si="74"/>
        <v>I</v>
      </c>
      <c r="AQ92" s="25">
        <f>COUNT(E92,J92,M92,#REF!,R92,W92,#REF!,Z92,AC92,AF92,AI92,AL92,#REF!,#REF!,#REF!,#REF!)</f>
        <v>4</v>
      </c>
      <c r="AR92" s="36">
        <f t="shared" si="75"/>
        <v>1</v>
      </c>
      <c r="AS92" s="41"/>
    </row>
    <row r="93" spans="1:45" s="43" customFormat="1">
      <c r="A93" s="5">
        <v>77</v>
      </c>
      <c r="B93" s="58" t="s">
        <v>63</v>
      </c>
      <c r="C93" s="59" t="s">
        <v>79</v>
      </c>
      <c r="D93" s="68" t="s">
        <v>3</v>
      </c>
      <c r="E93" s="35">
        <v>57</v>
      </c>
      <c r="F93" s="36" t="str">
        <f t="shared" si="52"/>
        <v>D</v>
      </c>
      <c r="G93" s="36">
        <f t="shared" si="53"/>
        <v>4</v>
      </c>
      <c r="H93" s="35">
        <v>85</v>
      </c>
      <c r="I93" s="36">
        <v>66</v>
      </c>
      <c r="J93" s="37">
        <f t="shared" si="54"/>
        <v>75.5</v>
      </c>
      <c r="K93" s="36" t="str">
        <f t="shared" si="55"/>
        <v>B</v>
      </c>
      <c r="L93" s="36">
        <f t="shared" si="56"/>
        <v>2</v>
      </c>
      <c r="M93" s="37">
        <v>75</v>
      </c>
      <c r="N93" s="36" t="str">
        <f t="shared" si="57"/>
        <v>B</v>
      </c>
      <c r="O93" s="36">
        <f t="shared" si="58"/>
        <v>2</v>
      </c>
      <c r="P93" s="35">
        <v>80</v>
      </c>
      <c r="Q93" s="36">
        <v>79</v>
      </c>
      <c r="R93" s="37">
        <f t="shared" ref="R93:R102" si="77">IF(COUNTIF(P93:Q93,"")=2,"",SUM(P93:Q93)/2)</f>
        <v>79.5</v>
      </c>
      <c r="S93" s="36" t="str">
        <f t="shared" si="59"/>
        <v>A</v>
      </c>
      <c r="T93" s="36">
        <f t="shared" si="60"/>
        <v>1</v>
      </c>
      <c r="U93" s="35"/>
      <c r="V93" s="36"/>
      <c r="W93" s="37" t="str">
        <f t="shared" si="61"/>
        <v/>
      </c>
      <c r="X93" s="36" t="str">
        <f t="shared" si="62"/>
        <v/>
      </c>
      <c r="Y93" s="36" t="str">
        <f t="shared" si="63"/>
        <v xml:space="preserve"> </v>
      </c>
      <c r="Z93" s="38"/>
      <c r="AA93" s="36" t="str">
        <f t="shared" si="64"/>
        <v xml:space="preserve"> </v>
      </c>
      <c r="AB93" s="36" t="str">
        <f t="shared" si="65"/>
        <v xml:space="preserve"> </v>
      </c>
      <c r="AC93" s="38"/>
      <c r="AD93" s="36" t="str">
        <f t="shared" si="66"/>
        <v xml:space="preserve"> </v>
      </c>
      <c r="AE93" s="36" t="str">
        <f t="shared" si="67"/>
        <v xml:space="preserve"> </v>
      </c>
      <c r="AF93" s="39"/>
      <c r="AG93" s="36" t="str">
        <f t="shared" si="68"/>
        <v xml:space="preserve"> </v>
      </c>
      <c r="AH93" s="36" t="str">
        <f t="shared" si="69"/>
        <v xml:space="preserve"> </v>
      </c>
      <c r="AI93" s="38"/>
      <c r="AJ93" s="36" t="str">
        <f t="shared" si="70"/>
        <v xml:space="preserve"> </v>
      </c>
      <c r="AK93" s="36" t="str">
        <f t="shared" si="71"/>
        <v xml:space="preserve"> </v>
      </c>
      <c r="AL93" s="38"/>
      <c r="AM93" s="36" t="str">
        <f t="shared" si="72"/>
        <v xml:space="preserve"> </v>
      </c>
      <c r="AN93" s="36" t="str">
        <f t="shared" si="73"/>
        <v xml:space="preserve"> </v>
      </c>
      <c r="AO93" s="40">
        <f>IF(COUNT(L93,O93,T93,Y93,AB93,AE93,AH93,AN93, )&lt;1,"",IF(COUNT(L93,O93,T93,Y93,AB93,AE93,AH93,AN93, )&lt;3,"-",IF(COUNT(L93,O93,T93,Y93,AB93,AE93,AH93,AN93,#REF!)&gt;3,"FALSE",SUM(L93,O93,T93,Y93,AB93,AE93,AH93,AN93))))</f>
        <v>5</v>
      </c>
      <c r="AP93" s="24" t="str">
        <f t="shared" si="74"/>
        <v>I</v>
      </c>
      <c r="AQ93" s="25">
        <f>COUNT(E93,J93,M93,#REF!,R93,W93,#REF!,Z93,AC93,AF93,AI93,AL93,#REF!,#REF!,#REF!,#REF!)</f>
        <v>4</v>
      </c>
      <c r="AR93" s="36">
        <f t="shared" si="75"/>
        <v>1</v>
      </c>
      <c r="AS93" s="41"/>
    </row>
    <row r="94" spans="1:45" s="43" customFormat="1">
      <c r="A94" s="5">
        <v>78</v>
      </c>
      <c r="B94" s="58" t="s">
        <v>111</v>
      </c>
      <c r="C94" s="59" t="s">
        <v>79</v>
      </c>
      <c r="D94" s="68" t="s">
        <v>3</v>
      </c>
      <c r="E94" s="44">
        <v>52</v>
      </c>
      <c r="F94" s="46" t="str">
        <f t="shared" si="52"/>
        <v>D</v>
      </c>
      <c r="G94" s="46">
        <f t="shared" si="53"/>
        <v>4</v>
      </c>
      <c r="H94" s="44">
        <v>62</v>
      </c>
      <c r="I94" s="46"/>
      <c r="J94" s="47">
        <f t="shared" si="54"/>
        <v>31</v>
      </c>
      <c r="K94" s="46" t="str">
        <f t="shared" si="55"/>
        <v>F</v>
      </c>
      <c r="L94" s="46">
        <f t="shared" si="56"/>
        <v>7</v>
      </c>
      <c r="M94" s="47">
        <v>68</v>
      </c>
      <c r="N94" s="46" t="str">
        <f t="shared" si="57"/>
        <v>C</v>
      </c>
      <c r="O94" s="46">
        <f t="shared" si="58"/>
        <v>3</v>
      </c>
      <c r="P94" s="44"/>
      <c r="Q94" s="46">
        <v>73</v>
      </c>
      <c r="R94" s="47">
        <f t="shared" si="77"/>
        <v>36.5</v>
      </c>
      <c r="S94" s="46" t="str">
        <f t="shared" si="59"/>
        <v>S</v>
      </c>
      <c r="T94" s="46">
        <f t="shared" si="60"/>
        <v>6</v>
      </c>
      <c r="U94" s="44"/>
      <c r="V94" s="46"/>
      <c r="W94" s="47" t="str">
        <f t="shared" si="61"/>
        <v/>
      </c>
      <c r="X94" s="46" t="str">
        <f t="shared" si="62"/>
        <v/>
      </c>
      <c r="Y94" s="46" t="str">
        <f t="shared" si="63"/>
        <v xml:space="preserve"> </v>
      </c>
      <c r="Z94" s="45"/>
      <c r="AA94" s="46" t="str">
        <f t="shared" si="64"/>
        <v xml:space="preserve"> </v>
      </c>
      <c r="AB94" s="46" t="str">
        <f t="shared" si="65"/>
        <v xml:space="preserve"> </v>
      </c>
      <c r="AC94" s="45"/>
      <c r="AD94" s="46" t="str">
        <f t="shared" si="66"/>
        <v xml:space="preserve"> </v>
      </c>
      <c r="AE94" s="46" t="str">
        <f t="shared" si="67"/>
        <v xml:space="preserve"> </v>
      </c>
      <c r="AF94" s="45"/>
      <c r="AG94" s="46" t="str">
        <f t="shared" si="68"/>
        <v xml:space="preserve"> </v>
      </c>
      <c r="AH94" s="46" t="str">
        <f t="shared" si="69"/>
        <v xml:space="preserve"> </v>
      </c>
      <c r="AI94" s="45"/>
      <c r="AJ94" s="6" t="str">
        <f t="shared" si="70"/>
        <v xml:space="preserve"> </v>
      </c>
      <c r="AK94" s="6" t="str">
        <f t="shared" si="71"/>
        <v xml:space="preserve"> </v>
      </c>
      <c r="AL94" s="7"/>
      <c r="AM94" s="6" t="str">
        <f t="shared" si="72"/>
        <v xml:space="preserve"> </v>
      </c>
      <c r="AN94" s="6" t="str">
        <f t="shared" si="73"/>
        <v xml:space="preserve"> </v>
      </c>
      <c r="AO94" s="9">
        <f>IF(COUNT(L94,O94,T94,Y94,AB94,AE94,AH94,AN94, )&lt;1,"",IF(COUNT(L94,O94,T94,Y94,AB94,AE94,AH94,AN94, )&lt;3,"-",IF(COUNT(L94,O94,T94,Y94,AB94,AE94,AH94,AN94,#REF!)&gt;3,"FALSE",SUM(L94,O94,T94,Y94,AB94,AE94,AH94,AN94))))</f>
        <v>16</v>
      </c>
      <c r="AP94" s="24" t="str">
        <f t="shared" si="74"/>
        <v>III</v>
      </c>
      <c r="AQ94" s="25">
        <f>COUNT(E94,J94,M94,#REF!,R94,W94,#REF!,Z94,AC94,AF94,AI94,AL94,#REF!,#REF!,#REF!,#REF!)</f>
        <v>4</v>
      </c>
      <c r="AR94" s="6">
        <f t="shared" si="75"/>
        <v>3</v>
      </c>
      <c r="AS94" s="2"/>
    </row>
    <row r="95" spans="1:45" s="43" customFormat="1">
      <c r="A95" s="5">
        <v>79</v>
      </c>
      <c r="B95" s="56" t="s">
        <v>112</v>
      </c>
      <c r="C95" s="57" t="s">
        <v>79</v>
      </c>
      <c r="D95" s="68" t="s">
        <v>3</v>
      </c>
      <c r="E95" s="44">
        <v>44</v>
      </c>
      <c r="F95" s="46" t="str">
        <f t="shared" si="52"/>
        <v>E</v>
      </c>
      <c r="G95" s="46">
        <f t="shared" si="53"/>
        <v>5</v>
      </c>
      <c r="H95" s="44">
        <v>85</v>
      </c>
      <c r="I95" s="46">
        <v>70</v>
      </c>
      <c r="J95" s="47">
        <f t="shared" si="54"/>
        <v>77.5</v>
      </c>
      <c r="K95" s="46" t="str">
        <f t="shared" si="55"/>
        <v>B</v>
      </c>
      <c r="L95" s="46">
        <f t="shared" si="56"/>
        <v>2</v>
      </c>
      <c r="M95" s="47">
        <v>45</v>
      </c>
      <c r="N95" s="46" t="str">
        <f t="shared" si="57"/>
        <v>E</v>
      </c>
      <c r="O95" s="46">
        <f t="shared" si="58"/>
        <v>5</v>
      </c>
      <c r="P95" s="44">
        <v>74</v>
      </c>
      <c r="Q95" s="46">
        <v>77</v>
      </c>
      <c r="R95" s="47">
        <f t="shared" si="77"/>
        <v>75.5</v>
      </c>
      <c r="S95" s="46" t="str">
        <f t="shared" si="59"/>
        <v>B</v>
      </c>
      <c r="T95" s="46">
        <f t="shared" si="60"/>
        <v>2</v>
      </c>
      <c r="U95" s="44"/>
      <c r="V95" s="46"/>
      <c r="W95" s="47" t="str">
        <f t="shared" si="61"/>
        <v/>
      </c>
      <c r="X95" s="46" t="str">
        <f t="shared" si="62"/>
        <v/>
      </c>
      <c r="Y95" s="46" t="str">
        <f t="shared" si="63"/>
        <v xml:space="preserve"> </v>
      </c>
      <c r="Z95" s="45"/>
      <c r="AA95" s="46" t="str">
        <f t="shared" si="64"/>
        <v xml:space="preserve"> </v>
      </c>
      <c r="AB95" s="46" t="str">
        <f t="shared" si="65"/>
        <v xml:space="preserve"> </v>
      </c>
      <c r="AC95" s="45"/>
      <c r="AD95" s="46" t="str">
        <f t="shared" si="66"/>
        <v xml:space="preserve"> </v>
      </c>
      <c r="AE95" s="46" t="str">
        <f t="shared" si="67"/>
        <v xml:space="preserve"> </v>
      </c>
      <c r="AF95" s="45"/>
      <c r="AG95" s="46" t="str">
        <f t="shared" si="68"/>
        <v xml:space="preserve"> </v>
      </c>
      <c r="AH95" s="46" t="str">
        <f t="shared" si="69"/>
        <v xml:space="preserve"> </v>
      </c>
      <c r="AI95" s="45"/>
      <c r="AJ95" s="6" t="str">
        <f t="shared" si="70"/>
        <v xml:space="preserve"> </v>
      </c>
      <c r="AK95" s="6" t="str">
        <f t="shared" si="71"/>
        <v xml:space="preserve"> </v>
      </c>
      <c r="AL95" s="7"/>
      <c r="AM95" s="6" t="str">
        <f t="shared" si="72"/>
        <v xml:space="preserve"> </v>
      </c>
      <c r="AN95" s="6" t="str">
        <f t="shared" si="73"/>
        <v xml:space="preserve"> </v>
      </c>
      <c r="AO95" s="9">
        <f>IF(COUNT(L95,O95,T95,Y95,AB95,AE95,AH95,AN95, )&lt;1,"",IF(COUNT(L95,O95,T95,Y95,AB95,AE95,AH95,AN95, )&lt;3,"-",IF(COUNT(L95,O95,T95,Y95,AB95,AE95,AH95,AN95,#REF!)&gt;3,"FALSE",SUM(L95,O95,T95,Y95,AB95,AE95,AH95,AN95))))</f>
        <v>9</v>
      </c>
      <c r="AP95" s="24" t="str">
        <f t="shared" si="74"/>
        <v>I</v>
      </c>
      <c r="AQ95" s="25">
        <f>COUNT(E95,J95,M95,#REF!,R95,W95,#REF!,Z95,AC95,AF95,AI95,AL95,#REF!,#REF!,#REF!,#REF!)</f>
        <v>4</v>
      </c>
      <c r="AR95" s="6">
        <f t="shared" si="75"/>
        <v>1</v>
      </c>
      <c r="AS95" s="2"/>
    </row>
    <row r="96" spans="1:45" s="11" customFormat="1">
      <c r="A96" s="5">
        <v>80</v>
      </c>
      <c r="B96" s="58" t="s">
        <v>113</v>
      </c>
      <c r="C96" s="59" t="s">
        <v>79</v>
      </c>
      <c r="D96" s="68" t="s">
        <v>3</v>
      </c>
      <c r="E96" s="44">
        <v>56</v>
      </c>
      <c r="F96" s="46" t="str">
        <f t="shared" si="52"/>
        <v>D</v>
      </c>
      <c r="G96" s="46">
        <f t="shared" si="53"/>
        <v>4</v>
      </c>
      <c r="H96" s="44">
        <v>75</v>
      </c>
      <c r="I96" s="46">
        <v>71</v>
      </c>
      <c r="J96" s="47">
        <f t="shared" si="54"/>
        <v>73</v>
      </c>
      <c r="K96" s="46" t="str">
        <f t="shared" si="55"/>
        <v>B</v>
      </c>
      <c r="L96" s="46">
        <f t="shared" si="56"/>
        <v>2</v>
      </c>
      <c r="M96" s="47">
        <v>64</v>
      </c>
      <c r="N96" s="46" t="str">
        <f t="shared" si="57"/>
        <v>C</v>
      </c>
      <c r="O96" s="46">
        <f t="shared" si="58"/>
        <v>3</v>
      </c>
      <c r="P96" s="44">
        <v>64</v>
      </c>
      <c r="Q96" s="46">
        <v>65</v>
      </c>
      <c r="R96" s="47">
        <f t="shared" si="77"/>
        <v>64.5</v>
      </c>
      <c r="S96" s="46" t="str">
        <f t="shared" si="59"/>
        <v>C</v>
      </c>
      <c r="T96" s="46">
        <f t="shared" si="60"/>
        <v>3</v>
      </c>
      <c r="U96" s="44"/>
      <c r="V96" s="46"/>
      <c r="W96" s="47" t="str">
        <f t="shared" si="61"/>
        <v/>
      </c>
      <c r="X96" s="46" t="str">
        <f t="shared" si="62"/>
        <v/>
      </c>
      <c r="Y96" s="46" t="str">
        <f t="shared" si="63"/>
        <v xml:space="preserve"> </v>
      </c>
      <c r="Z96" s="45"/>
      <c r="AA96" s="46" t="str">
        <f t="shared" si="64"/>
        <v xml:space="preserve"> </v>
      </c>
      <c r="AB96" s="46" t="str">
        <f t="shared" si="65"/>
        <v xml:space="preserve"> </v>
      </c>
      <c r="AC96" s="45"/>
      <c r="AD96" s="46" t="str">
        <f t="shared" si="66"/>
        <v xml:space="preserve"> </v>
      </c>
      <c r="AE96" s="46" t="str">
        <f t="shared" si="67"/>
        <v xml:space="preserve"> </v>
      </c>
      <c r="AF96" s="45"/>
      <c r="AG96" s="46" t="str">
        <f t="shared" si="68"/>
        <v xml:space="preserve"> </v>
      </c>
      <c r="AH96" s="46" t="str">
        <f t="shared" si="69"/>
        <v xml:space="preserve"> </v>
      </c>
      <c r="AI96" s="44"/>
      <c r="AJ96" s="6" t="str">
        <f t="shared" si="70"/>
        <v xml:space="preserve"> </v>
      </c>
      <c r="AK96" s="6" t="str">
        <f t="shared" si="71"/>
        <v xml:space="preserve"> </v>
      </c>
      <c r="AL96" s="7"/>
      <c r="AM96" s="6" t="str">
        <f t="shared" si="72"/>
        <v xml:space="preserve"> </v>
      </c>
      <c r="AN96" s="6" t="str">
        <f t="shared" si="73"/>
        <v xml:space="preserve"> </v>
      </c>
      <c r="AO96" s="9">
        <f>IF(COUNT(L96,O96,T96,Y96,AB96,AE96,AH96,AN96, )&lt;1,"",IF(COUNT(L96,O96,T96,Y96,AB96,AE96,AH96,AN96, )&lt;3,"-",IF(COUNT(L96,O96,T96,Y96,AB96,AE96,AH96,AN96,#REF!)&gt;3,"FALSE",SUM(L96,O96,T96,Y96,AB96,AE96,AH96,AN96))))</f>
        <v>8</v>
      </c>
      <c r="AP96" s="24" t="str">
        <f t="shared" si="74"/>
        <v>I</v>
      </c>
      <c r="AQ96" s="25">
        <f>COUNT(E96,J96,M96,#REF!,R96,W96,#REF!,Z96,AC96,AF96,AI96,AL96,#REF!,#REF!,#REF!,#REF!)</f>
        <v>4</v>
      </c>
      <c r="AR96" s="6">
        <f t="shared" si="75"/>
        <v>1</v>
      </c>
      <c r="AS96" s="2"/>
    </row>
    <row r="97" spans="1:45">
      <c r="A97" s="5">
        <v>81</v>
      </c>
      <c r="B97" s="56" t="s">
        <v>114</v>
      </c>
      <c r="C97" s="57" t="s">
        <v>79</v>
      </c>
      <c r="D97" s="68" t="s">
        <v>3</v>
      </c>
      <c r="E97" s="44">
        <v>54</v>
      </c>
      <c r="F97" s="46" t="str">
        <f t="shared" si="52"/>
        <v>D</v>
      </c>
      <c r="G97" s="46">
        <f t="shared" si="53"/>
        <v>4</v>
      </c>
      <c r="H97" s="44">
        <v>83</v>
      </c>
      <c r="I97" s="46">
        <v>65</v>
      </c>
      <c r="J97" s="47">
        <f t="shared" si="54"/>
        <v>74</v>
      </c>
      <c r="K97" s="46" t="str">
        <f t="shared" si="55"/>
        <v>B</v>
      </c>
      <c r="L97" s="46">
        <f t="shared" si="56"/>
        <v>2</v>
      </c>
      <c r="M97" s="47">
        <v>71</v>
      </c>
      <c r="N97" s="46" t="str">
        <f t="shared" si="57"/>
        <v>B</v>
      </c>
      <c r="O97" s="46">
        <f t="shared" si="58"/>
        <v>2</v>
      </c>
      <c r="P97" s="44">
        <v>65</v>
      </c>
      <c r="Q97" s="46">
        <v>74</v>
      </c>
      <c r="R97" s="47">
        <f t="shared" si="77"/>
        <v>69.5</v>
      </c>
      <c r="S97" s="46" t="str">
        <f t="shared" si="59"/>
        <v>B</v>
      </c>
      <c r="T97" s="46">
        <f t="shared" si="60"/>
        <v>2</v>
      </c>
      <c r="U97" s="44"/>
      <c r="V97" s="46"/>
      <c r="W97" s="47" t="str">
        <f t="shared" si="61"/>
        <v/>
      </c>
      <c r="X97" s="46" t="str">
        <f t="shared" si="62"/>
        <v/>
      </c>
      <c r="Y97" s="46" t="str">
        <f t="shared" si="63"/>
        <v xml:space="preserve"> </v>
      </c>
      <c r="Z97" s="45"/>
      <c r="AA97" s="46" t="str">
        <f t="shared" si="64"/>
        <v xml:space="preserve"> </v>
      </c>
      <c r="AB97" s="46" t="str">
        <f t="shared" si="65"/>
        <v xml:space="preserve"> </v>
      </c>
      <c r="AC97" s="45"/>
      <c r="AD97" s="46" t="str">
        <f t="shared" si="66"/>
        <v xml:space="preserve"> </v>
      </c>
      <c r="AE97" s="46" t="str">
        <f t="shared" si="67"/>
        <v xml:space="preserve"> </v>
      </c>
      <c r="AF97" s="45"/>
      <c r="AG97" s="46" t="str">
        <f t="shared" si="68"/>
        <v xml:space="preserve"> </v>
      </c>
      <c r="AH97" s="46" t="str">
        <f t="shared" si="69"/>
        <v xml:space="preserve"> </v>
      </c>
      <c r="AI97" s="44"/>
      <c r="AJ97" s="6" t="str">
        <f t="shared" si="70"/>
        <v xml:space="preserve"> </v>
      </c>
      <c r="AK97" s="6" t="str">
        <f t="shared" si="71"/>
        <v xml:space="preserve"> </v>
      </c>
      <c r="AL97" s="7"/>
      <c r="AM97" s="6" t="str">
        <f t="shared" si="72"/>
        <v xml:space="preserve"> </v>
      </c>
      <c r="AN97" s="6" t="str">
        <f t="shared" si="73"/>
        <v xml:space="preserve"> </v>
      </c>
      <c r="AO97" s="9">
        <f>IF(COUNT(L97,O97,T97,Y97,AB97,AE97,AH97,AN97, )&lt;1,"",IF(COUNT(L97,O97,T97,Y97,AB97,AE97,AH97,AN97, )&lt;3,"-",IF(COUNT(L97,O97,T97,Y97,AB97,AE97,AH97,AN97,#REF!)&gt;3,"FALSE",SUM(L97,O97,T97,Y97,AB97,AE97,AH97,AN97))))</f>
        <v>6</v>
      </c>
      <c r="AP97" s="24" t="str">
        <f t="shared" si="74"/>
        <v>I</v>
      </c>
      <c r="AQ97" s="25">
        <f>COUNT(E97,J97,M97,#REF!,R97,W97,#REF!,Z97,AC97,AF97,AI97,AL97,#REF!,#REF!,#REF!,#REF!)</f>
        <v>4</v>
      </c>
      <c r="AR97" s="6">
        <f t="shared" si="75"/>
        <v>1</v>
      </c>
      <c r="AS97" s="2"/>
    </row>
    <row r="98" spans="1:45">
      <c r="A98" s="5">
        <v>82</v>
      </c>
      <c r="B98" s="56" t="s">
        <v>115</v>
      </c>
      <c r="C98" s="57" t="s">
        <v>79</v>
      </c>
      <c r="D98" s="68" t="s">
        <v>3</v>
      </c>
      <c r="E98" s="44">
        <v>58</v>
      </c>
      <c r="F98" s="46" t="str">
        <f t="shared" si="52"/>
        <v>D</v>
      </c>
      <c r="G98" s="46">
        <f t="shared" si="53"/>
        <v>4</v>
      </c>
      <c r="H98" s="44">
        <v>84</v>
      </c>
      <c r="I98" s="46">
        <v>59</v>
      </c>
      <c r="J98" s="47">
        <f t="shared" si="54"/>
        <v>71.5</v>
      </c>
      <c r="K98" s="46" t="str">
        <f t="shared" si="55"/>
        <v>B</v>
      </c>
      <c r="L98" s="46">
        <f t="shared" si="56"/>
        <v>2</v>
      </c>
      <c r="M98" s="47">
        <v>55</v>
      </c>
      <c r="N98" s="46" t="str">
        <f t="shared" si="57"/>
        <v>D</v>
      </c>
      <c r="O98" s="46">
        <f t="shared" si="58"/>
        <v>4</v>
      </c>
      <c r="P98" s="44">
        <v>78</v>
      </c>
      <c r="Q98" s="46">
        <v>81</v>
      </c>
      <c r="R98" s="47">
        <f t="shared" si="77"/>
        <v>79.5</v>
      </c>
      <c r="S98" s="46" t="str">
        <f t="shared" si="59"/>
        <v>A</v>
      </c>
      <c r="T98" s="46">
        <f t="shared" si="60"/>
        <v>1</v>
      </c>
      <c r="U98" s="44"/>
      <c r="V98" s="46"/>
      <c r="W98" s="47" t="str">
        <f t="shared" si="61"/>
        <v/>
      </c>
      <c r="X98" s="46" t="str">
        <f t="shared" si="62"/>
        <v/>
      </c>
      <c r="Y98" s="46" t="str">
        <f t="shared" si="63"/>
        <v xml:space="preserve"> </v>
      </c>
      <c r="Z98" s="45"/>
      <c r="AA98" s="46" t="str">
        <f t="shared" si="64"/>
        <v xml:space="preserve"> </v>
      </c>
      <c r="AB98" s="46" t="str">
        <f t="shared" si="65"/>
        <v xml:space="preserve"> </v>
      </c>
      <c r="AC98" s="45"/>
      <c r="AD98" s="46" t="str">
        <f t="shared" si="66"/>
        <v xml:space="preserve"> </v>
      </c>
      <c r="AE98" s="46" t="str">
        <f t="shared" si="67"/>
        <v xml:space="preserve"> </v>
      </c>
      <c r="AF98" s="45"/>
      <c r="AG98" s="46" t="str">
        <f t="shared" si="68"/>
        <v xml:space="preserve"> </v>
      </c>
      <c r="AH98" s="46" t="str">
        <f t="shared" si="69"/>
        <v xml:space="preserve"> </v>
      </c>
      <c r="AI98" s="44"/>
      <c r="AJ98" s="6" t="str">
        <f t="shared" si="70"/>
        <v xml:space="preserve"> </v>
      </c>
      <c r="AK98" s="6" t="str">
        <f t="shared" si="71"/>
        <v xml:space="preserve"> </v>
      </c>
      <c r="AL98" s="7"/>
      <c r="AM98" s="6" t="str">
        <f t="shared" si="72"/>
        <v xml:space="preserve"> </v>
      </c>
      <c r="AN98" s="6" t="str">
        <f t="shared" si="73"/>
        <v xml:space="preserve"> </v>
      </c>
      <c r="AO98" s="9">
        <f>IF(COUNT(L98,O98,T98,Y98,AB98,AE98,AH98,AN98, )&lt;1,"",IF(COUNT(L98,O98,T98,Y98,AB98,AE98,AH98,AN98, )&lt;3,"-",IF(COUNT(L98,O98,T98,Y98,AB98,AE98,AH98,AN98,#REF!)&gt;3,"FALSE",SUM(L98,O98,T98,Y98,AB98,AE98,AH98,AN98))))</f>
        <v>7</v>
      </c>
      <c r="AP98" s="24" t="str">
        <f t="shared" si="74"/>
        <v>I</v>
      </c>
      <c r="AQ98" s="25">
        <f>COUNT(E98,J98,M98,#REF!,R98,W98,#REF!,Z98,AC98,AF98,AI98,AL98,#REF!,#REF!,#REF!,#REF!)</f>
        <v>4</v>
      </c>
      <c r="AR98" s="6">
        <f t="shared" si="75"/>
        <v>1</v>
      </c>
      <c r="AS98" s="2"/>
    </row>
    <row r="99" spans="1:45">
      <c r="A99" s="5">
        <v>83</v>
      </c>
      <c r="B99" s="56" t="s">
        <v>116</v>
      </c>
      <c r="C99" s="57" t="s">
        <v>79</v>
      </c>
      <c r="D99" s="68" t="s">
        <v>3</v>
      </c>
      <c r="E99" s="19">
        <v>63</v>
      </c>
      <c r="F99" s="20" t="str">
        <f t="shared" si="52"/>
        <v>C</v>
      </c>
      <c r="G99" s="20">
        <f t="shared" si="53"/>
        <v>3</v>
      </c>
      <c r="H99" s="18">
        <v>88</v>
      </c>
      <c r="I99" s="18">
        <v>77</v>
      </c>
      <c r="J99" s="21">
        <f t="shared" si="54"/>
        <v>82.5</v>
      </c>
      <c r="K99" s="20" t="str">
        <f t="shared" si="55"/>
        <v>A</v>
      </c>
      <c r="L99" s="20">
        <f t="shared" si="56"/>
        <v>1</v>
      </c>
      <c r="M99" s="7">
        <v>72</v>
      </c>
      <c r="N99" s="20" t="str">
        <f t="shared" si="57"/>
        <v>B</v>
      </c>
      <c r="O99" s="20">
        <f t="shared" si="58"/>
        <v>2</v>
      </c>
      <c r="P99" s="19">
        <v>89</v>
      </c>
      <c r="Q99" s="20">
        <v>80</v>
      </c>
      <c r="R99" s="21">
        <f t="shared" si="77"/>
        <v>84.5</v>
      </c>
      <c r="S99" s="20" t="str">
        <f t="shared" si="59"/>
        <v>A</v>
      </c>
      <c r="T99" s="20">
        <f t="shared" si="60"/>
        <v>1</v>
      </c>
      <c r="U99" s="18"/>
      <c r="V99" s="18"/>
      <c r="W99" s="21" t="str">
        <f t="shared" si="61"/>
        <v/>
      </c>
      <c r="X99" s="20" t="str">
        <f t="shared" si="62"/>
        <v/>
      </c>
      <c r="Y99" s="20" t="str">
        <f t="shared" si="63"/>
        <v xml:space="preserve"> </v>
      </c>
      <c r="Z99" s="22"/>
      <c r="AA99" s="20" t="str">
        <f t="shared" si="64"/>
        <v xml:space="preserve"> </v>
      </c>
      <c r="AB99" s="20" t="str">
        <f t="shared" si="65"/>
        <v xml:space="preserve"> </v>
      </c>
      <c r="AC99" s="22"/>
      <c r="AD99" s="20" t="str">
        <f t="shared" si="66"/>
        <v xml:space="preserve"> </v>
      </c>
      <c r="AE99" s="20" t="str">
        <f t="shared" si="67"/>
        <v xml:space="preserve"> </v>
      </c>
      <c r="AF99" s="22"/>
      <c r="AG99" s="20" t="str">
        <f t="shared" si="68"/>
        <v xml:space="preserve"> </v>
      </c>
      <c r="AH99" s="20" t="str">
        <f t="shared" si="69"/>
        <v xml:space="preserve"> </v>
      </c>
      <c r="AI99" s="19"/>
      <c r="AJ99" s="20" t="str">
        <f t="shared" si="70"/>
        <v xml:space="preserve"> </v>
      </c>
      <c r="AK99" s="20" t="str">
        <f t="shared" si="71"/>
        <v xml:space="preserve"> </v>
      </c>
      <c r="AL99" s="21"/>
      <c r="AM99" s="20" t="str">
        <f t="shared" si="72"/>
        <v xml:space="preserve"> </v>
      </c>
      <c r="AN99" s="20" t="str">
        <f t="shared" si="73"/>
        <v xml:space="preserve"> </v>
      </c>
      <c r="AO99" s="23">
        <f>IF(COUNT(L99,O99,T99,Y99,AB99,AE99,AH99,AN99, )&lt;1,"",IF(COUNT(L99,O99,T99,Y99,AB99,AE99,AH99,AN99, )&lt;3,"-",IF(COUNT(L99,O99,T99,Y99,AB99,AE99,AH99,AN99,#REF!)&gt;3,"FALSE",SUM(L99,O99,T99,Y99,AB99,AE99,AH99,AN99))))</f>
        <v>4</v>
      </c>
      <c r="AP99" s="24" t="str">
        <f t="shared" si="74"/>
        <v>I</v>
      </c>
      <c r="AQ99" s="25">
        <f>COUNT(E99,J99,M99,#REF!,R99,W99,#REF!,Z99,AC99,AF99,AI99,AL99,#REF!,#REF!,#REF!,#REF!)</f>
        <v>4</v>
      </c>
      <c r="AR99" s="6">
        <f t="shared" si="75"/>
        <v>1</v>
      </c>
      <c r="AS99" s="2"/>
    </row>
    <row r="100" spans="1:45">
      <c r="A100" s="5">
        <v>84</v>
      </c>
      <c r="B100" s="58" t="s">
        <v>117</v>
      </c>
      <c r="C100" s="59" t="s">
        <v>79</v>
      </c>
      <c r="D100" s="68" t="s">
        <v>3</v>
      </c>
      <c r="E100" s="19">
        <v>54</v>
      </c>
      <c r="F100" s="20" t="str">
        <f t="shared" si="52"/>
        <v>D</v>
      </c>
      <c r="G100" s="20">
        <f t="shared" si="53"/>
        <v>4</v>
      </c>
      <c r="H100" s="18">
        <v>86</v>
      </c>
      <c r="I100" s="18">
        <v>74</v>
      </c>
      <c r="J100" s="21">
        <f t="shared" si="54"/>
        <v>80</v>
      </c>
      <c r="K100" s="20" t="str">
        <f t="shared" si="55"/>
        <v>A</v>
      </c>
      <c r="L100" s="20">
        <f t="shared" si="56"/>
        <v>1</v>
      </c>
      <c r="M100" s="7">
        <v>74</v>
      </c>
      <c r="N100" s="20" t="str">
        <f t="shared" si="57"/>
        <v>B</v>
      </c>
      <c r="O100" s="20">
        <f t="shared" si="58"/>
        <v>2</v>
      </c>
      <c r="P100" s="19">
        <v>81</v>
      </c>
      <c r="Q100" s="20">
        <v>81</v>
      </c>
      <c r="R100" s="21">
        <f t="shared" si="77"/>
        <v>81</v>
      </c>
      <c r="S100" s="20" t="str">
        <f t="shared" si="59"/>
        <v>A</v>
      </c>
      <c r="T100" s="20">
        <f t="shared" si="60"/>
        <v>1</v>
      </c>
      <c r="U100" s="18"/>
      <c r="V100" s="18"/>
      <c r="W100" s="21" t="str">
        <f t="shared" si="61"/>
        <v/>
      </c>
      <c r="X100" s="20" t="str">
        <f t="shared" si="62"/>
        <v/>
      </c>
      <c r="Y100" s="20" t="str">
        <f t="shared" si="63"/>
        <v xml:space="preserve"> </v>
      </c>
      <c r="Z100" s="22"/>
      <c r="AA100" s="20" t="str">
        <f t="shared" si="64"/>
        <v xml:space="preserve"> </v>
      </c>
      <c r="AB100" s="20" t="str">
        <f t="shared" si="65"/>
        <v xml:space="preserve"> </v>
      </c>
      <c r="AC100" s="22"/>
      <c r="AD100" s="20" t="str">
        <f t="shared" si="66"/>
        <v xml:space="preserve"> </v>
      </c>
      <c r="AE100" s="20" t="str">
        <f t="shared" si="67"/>
        <v xml:space="preserve"> </v>
      </c>
      <c r="AF100" s="22"/>
      <c r="AG100" s="20" t="str">
        <f t="shared" si="68"/>
        <v xml:space="preserve"> </v>
      </c>
      <c r="AH100" s="20" t="str">
        <f t="shared" si="69"/>
        <v xml:space="preserve"> </v>
      </c>
      <c r="AI100" s="19"/>
      <c r="AJ100" s="20" t="str">
        <f t="shared" si="70"/>
        <v xml:space="preserve"> </v>
      </c>
      <c r="AK100" s="20" t="str">
        <f t="shared" si="71"/>
        <v xml:space="preserve"> </v>
      </c>
      <c r="AL100" s="21"/>
      <c r="AM100" s="20" t="str">
        <f t="shared" si="72"/>
        <v xml:space="preserve"> </v>
      </c>
      <c r="AN100" s="20" t="str">
        <f t="shared" si="73"/>
        <v xml:space="preserve"> </v>
      </c>
      <c r="AO100" s="23">
        <f>IF(COUNT(L100,O100,T100,Y100,AB100,AE100,AH100,AN100, )&lt;1,"",IF(COUNT(L100,O100,T100,Y100,AB100,AE100,AH100,AN100, )&lt;3,"-",IF(COUNT(L100,O100,T100,Y100,AB100,AE100,AH100,AN100,#REF!)&gt;3,"FALSE",SUM(L100,O100,T100,Y100,AB100,AE100,AH100,AN100))))</f>
        <v>4</v>
      </c>
      <c r="AP100" s="24" t="str">
        <f t="shared" si="74"/>
        <v>I</v>
      </c>
      <c r="AQ100" s="25">
        <f>COUNT(E100,J100,M100,#REF!,R100,W100,#REF!,Z100,AC100,AF100,AI100,AL100,#REF!,#REF!,#REF!,#REF!)</f>
        <v>4</v>
      </c>
      <c r="AR100" s="6">
        <f t="shared" si="75"/>
        <v>1</v>
      </c>
      <c r="AS100" s="2"/>
    </row>
    <row r="101" spans="1:45">
      <c r="A101" s="5">
        <v>85</v>
      </c>
      <c r="B101" s="58" t="s">
        <v>118</v>
      </c>
      <c r="C101" s="59" t="s">
        <v>79</v>
      </c>
      <c r="D101" s="68" t="s">
        <v>3</v>
      </c>
      <c r="E101" s="26">
        <v>53</v>
      </c>
      <c r="F101" s="28" t="str">
        <f t="shared" si="52"/>
        <v>D</v>
      </c>
      <c r="G101" s="28">
        <f t="shared" si="53"/>
        <v>4</v>
      </c>
      <c r="H101" s="27">
        <v>79</v>
      </c>
      <c r="I101" s="27">
        <v>58</v>
      </c>
      <c r="J101" s="29">
        <f t="shared" si="54"/>
        <v>68.5</v>
      </c>
      <c r="K101" s="28" t="str">
        <f t="shared" si="55"/>
        <v>C</v>
      </c>
      <c r="L101" s="28">
        <f t="shared" si="56"/>
        <v>3</v>
      </c>
      <c r="M101" s="7">
        <v>64</v>
      </c>
      <c r="N101" s="28" t="str">
        <f t="shared" si="57"/>
        <v>C</v>
      </c>
      <c r="O101" s="28">
        <f t="shared" si="58"/>
        <v>3</v>
      </c>
      <c r="P101" s="27">
        <v>60</v>
      </c>
      <c r="Q101" s="27">
        <v>71</v>
      </c>
      <c r="R101" s="29">
        <f t="shared" si="77"/>
        <v>65.5</v>
      </c>
      <c r="S101" s="28" t="str">
        <f t="shared" si="59"/>
        <v>C</v>
      </c>
      <c r="T101" s="28">
        <f t="shared" si="60"/>
        <v>3</v>
      </c>
      <c r="U101" s="26"/>
      <c r="V101" s="28"/>
      <c r="W101" s="29" t="str">
        <f t="shared" si="61"/>
        <v/>
      </c>
      <c r="X101" s="28" t="str">
        <f t="shared" si="62"/>
        <v/>
      </c>
      <c r="Y101" s="28" t="str">
        <f t="shared" si="63"/>
        <v xml:space="preserve"> </v>
      </c>
      <c r="Z101" s="30"/>
      <c r="AA101" s="28" t="str">
        <f t="shared" si="64"/>
        <v xml:space="preserve"> </v>
      </c>
      <c r="AB101" s="28" t="str">
        <f t="shared" si="65"/>
        <v xml:space="preserve"> </v>
      </c>
      <c r="AC101" s="30"/>
      <c r="AD101" s="28" t="str">
        <f t="shared" si="66"/>
        <v xml:space="preserve"> </v>
      </c>
      <c r="AE101" s="28" t="str">
        <f t="shared" si="67"/>
        <v xml:space="preserve"> </v>
      </c>
      <c r="AF101" s="30"/>
      <c r="AG101" s="28" t="str">
        <f t="shared" si="68"/>
        <v xml:space="preserve"> </v>
      </c>
      <c r="AH101" s="28" t="str">
        <f t="shared" si="69"/>
        <v xml:space="preserve"> </v>
      </c>
      <c r="AI101" s="26"/>
      <c r="AJ101" s="28" t="str">
        <f t="shared" si="70"/>
        <v xml:space="preserve"> </v>
      </c>
      <c r="AK101" s="28" t="str">
        <f t="shared" si="71"/>
        <v xml:space="preserve"> </v>
      </c>
      <c r="AL101" s="29"/>
      <c r="AM101" s="28" t="str">
        <f t="shared" si="72"/>
        <v xml:space="preserve"> </v>
      </c>
      <c r="AN101" s="28" t="str">
        <f t="shared" si="73"/>
        <v xml:space="preserve"> </v>
      </c>
      <c r="AO101" s="23">
        <f>IF(COUNT(L101,O101,T101,Y101,AB101,AE101,AH101,AN101, )&lt;1,"",IF(COUNT(L101,O101,T101,Y101,AB101,AE101,AH101,AN101, )&lt;3,"-",IF(COUNT(L101,O101,T101,Y101,AB101,AE101,AH101,AN101,#REF!)&gt;3,"FALSE",SUM(L101,O101,T101,Y101,AB101,AE101,AH101,AN101))))</f>
        <v>9</v>
      </c>
      <c r="AP101" s="24" t="str">
        <f t="shared" si="74"/>
        <v>I</v>
      </c>
      <c r="AQ101" s="25">
        <f>COUNT(E101,J101,M101,#REF!,R101,W101,#REF!,Z101,AC101,AF101,AI101,AL101,#REF!,#REF!,#REF!,#REF!)</f>
        <v>4</v>
      </c>
      <c r="AR101" s="28">
        <f t="shared" si="75"/>
        <v>1</v>
      </c>
      <c r="AS101" s="32"/>
    </row>
    <row r="102" spans="1:45">
      <c r="A102" s="5">
        <v>86</v>
      </c>
      <c r="B102" s="56" t="s">
        <v>119</v>
      </c>
      <c r="C102" s="57" t="s">
        <v>79</v>
      </c>
      <c r="D102" s="68" t="s">
        <v>3</v>
      </c>
      <c r="E102" s="26">
        <v>56</v>
      </c>
      <c r="F102" s="28" t="str">
        <f t="shared" si="52"/>
        <v>D</v>
      </c>
      <c r="G102" s="28">
        <f t="shared" si="53"/>
        <v>4</v>
      </c>
      <c r="H102" s="27">
        <v>60</v>
      </c>
      <c r="I102" s="27">
        <v>69</v>
      </c>
      <c r="J102" s="29">
        <f t="shared" si="54"/>
        <v>64.5</v>
      </c>
      <c r="K102" s="28" t="str">
        <f t="shared" si="55"/>
        <v>C</v>
      </c>
      <c r="L102" s="28">
        <f t="shared" si="56"/>
        <v>3</v>
      </c>
      <c r="M102" s="7">
        <v>70</v>
      </c>
      <c r="N102" s="28" t="str">
        <f t="shared" si="57"/>
        <v>B</v>
      </c>
      <c r="O102" s="28">
        <f t="shared" si="58"/>
        <v>2</v>
      </c>
      <c r="P102" s="27">
        <v>81</v>
      </c>
      <c r="Q102" s="27">
        <v>75</v>
      </c>
      <c r="R102" s="29">
        <f t="shared" si="77"/>
        <v>78</v>
      </c>
      <c r="S102" s="28" t="str">
        <f t="shared" si="59"/>
        <v>B</v>
      </c>
      <c r="T102" s="28">
        <f t="shared" si="60"/>
        <v>2</v>
      </c>
      <c r="U102" s="26"/>
      <c r="V102" s="28"/>
      <c r="W102" s="29" t="str">
        <f t="shared" si="61"/>
        <v/>
      </c>
      <c r="X102" s="28" t="str">
        <f t="shared" si="62"/>
        <v/>
      </c>
      <c r="Y102" s="28" t="str">
        <f t="shared" si="63"/>
        <v xml:space="preserve"> </v>
      </c>
      <c r="Z102" s="30"/>
      <c r="AA102" s="28" t="str">
        <f t="shared" si="64"/>
        <v xml:space="preserve"> </v>
      </c>
      <c r="AB102" s="28" t="str">
        <f t="shared" si="65"/>
        <v xml:space="preserve"> </v>
      </c>
      <c r="AC102" s="30"/>
      <c r="AD102" s="28" t="str">
        <f t="shared" si="66"/>
        <v xml:space="preserve"> </v>
      </c>
      <c r="AE102" s="28" t="str">
        <f t="shared" si="67"/>
        <v xml:space="preserve"> </v>
      </c>
      <c r="AF102" s="30"/>
      <c r="AG102" s="28" t="str">
        <f t="shared" si="68"/>
        <v xml:space="preserve"> </v>
      </c>
      <c r="AH102" s="28" t="str">
        <f t="shared" si="69"/>
        <v xml:space="preserve"> </v>
      </c>
      <c r="AI102" s="26"/>
      <c r="AJ102" s="28" t="str">
        <f t="shared" si="70"/>
        <v xml:space="preserve"> </v>
      </c>
      <c r="AK102" s="28" t="str">
        <f t="shared" si="71"/>
        <v xml:space="preserve"> </v>
      </c>
      <c r="AL102" s="29"/>
      <c r="AM102" s="28" t="str">
        <f t="shared" si="72"/>
        <v xml:space="preserve"> </v>
      </c>
      <c r="AN102" s="28" t="str">
        <f t="shared" si="73"/>
        <v xml:space="preserve"> </v>
      </c>
      <c r="AO102" s="23">
        <f>IF(COUNT(L102,O102,T102,Y102,AB102,AE102,AH102,AN102, )&lt;1,"",IF(COUNT(L102,O102,T102,Y102,AB102,AE102,AH102,AN102, )&lt;3,"-",IF(COUNT(L102,O102,T102,Y102,AB102,AE102,AH102,AN102,#REF!)&gt;3,"FALSE",SUM(L102,O102,T102,Y102,AB102,AE102,AH102,AN102))))</f>
        <v>7</v>
      </c>
      <c r="AP102" s="24" t="str">
        <f t="shared" si="74"/>
        <v>I</v>
      </c>
      <c r="AQ102" s="25">
        <f>COUNT(E102,J102,M102,#REF!,R102,W102,#REF!,Z102,AC102,AF102,AI102,AL102,#REF!,#REF!,#REF!,#REF!)</f>
        <v>4</v>
      </c>
      <c r="AR102" s="28">
        <f t="shared" si="75"/>
        <v>1</v>
      </c>
      <c r="AS102" s="32"/>
    </row>
    <row r="103" spans="1:45">
      <c r="A103" s="5">
        <v>87</v>
      </c>
      <c r="B103" s="56" t="s">
        <v>120</v>
      </c>
      <c r="C103" s="57" t="s">
        <v>79</v>
      </c>
      <c r="D103" s="68" t="s">
        <v>3</v>
      </c>
      <c r="E103" s="35">
        <v>54</v>
      </c>
      <c r="F103" s="36" t="str">
        <f t="shared" si="52"/>
        <v>D</v>
      </c>
      <c r="G103" s="36">
        <f t="shared" si="53"/>
        <v>4</v>
      </c>
      <c r="H103" s="35">
        <v>83</v>
      </c>
      <c r="I103" s="36">
        <v>63</v>
      </c>
      <c r="J103" s="37">
        <f t="shared" si="54"/>
        <v>73</v>
      </c>
      <c r="K103" s="36" t="str">
        <f t="shared" si="55"/>
        <v>B</v>
      </c>
      <c r="L103" s="36">
        <f t="shared" si="56"/>
        <v>2</v>
      </c>
      <c r="M103" s="37">
        <v>68</v>
      </c>
      <c r="N103" s="36" t="str">
        <f t="shared" si="57"/>
        <v>C</v>
      </c>
      <c r="O103" s="36">
        <f t="shared" si="58"/>
        <v>3</v>
      </c>
      <c r="P103" s="35">
        <v>89</v>
      </c>
      <c r="Q103" s="36">
        <v>75</v>
      </c>
      <c r="R103" s="37">
        <f>IF(COUNTIF(P103:Q103,"")=2,"",SUM(P103:Q103)/2)</f>
        <v>82</v>
      </c>
      <c r="S103" s="36" t="str">
        <f t="shared" si="59"/>
        <v>A</v>
      </c>
      <c r="T103" s="36">
        <f t="shared" si="60"/>
        <v>1</v>
      </c>
      <c r="U103" s="35"/>
      <c r="V103" s="36"/>
      <c r="W103" s="37" t="str">
        <f t="shared" si="61"/>
        <v/>
      </c>
      <c r="X103" s="36" t="str">
        <f t="shared" si="62"/>
        <v/>
      </c>
      <c r="Y103" s="36" t="str">
        <f t="shared" si="63"/>
        <v xml:space="preserve"> </v>
      </c>
      <c r="Z103" s="38"/>
      <c r="AA103" s="36" t="str">
        <f t="shared" si="64"/>
        <v xml:space="preserve"> </v>
      </c>
      <c r="AB103" s="36" t="str">
        <f t="shared" si="65"/>
        <v xml:space="preserve"> </v>
      </c>
      <c r="AC103" s="38"/>
      <c r="AD103" s="36" t="str">
        <f t="shared" si="66"/>
        <v xml:space="preserve"> </v>
      </c>
      <c r="AE103" s="36" t="str">
        <f t="shared" si="67"/>
        <v xml:space="preserve"> </v>
      </c>
      <c r="AF103" s="39"/>
      <c r="AG103" s="36" t="str">
        <f t="shared" si="68"/>
        <v xml:space="preserve"> </v>
      </c>
      <c r="AH103" s="36" t="str">
        <f t="shared" si="69"/>
        <v xml:space="preserve"> </v>
      </c>
      <c r="AI103" s="38"/>
      <c r="AJ103" s="36" t="str">
        <f t="shared" si="70"/>
        <v xml:space="preserve"> </v>
      </c>
      <c r="AK103" s="36" t="str">
        <f t="shared" si="71"/>
        <v xml:space="preserve"> </v>
      </c>
      <c r="AL103" s="38"/>
      <c r="AM103" s="36" t="str">
        <f t="shared" si="72"/>
        <v xml:space="preserve"> </v>
      </c>
      <c r="AN103" s="36" t="str">
        <f t="shared" si="73"/>
        <v xml:space="preserve"> </v>
      </c>
      <c r="AO103" s="40">
        <f>IF(COUNT(L103,O103,T103,Y103,AB103,AE103,AH103,AN103, )&lt;1,"",IF(COUNT(L103,O103,T103,Y103,AB103,AE103,AH103,AN103, )&lt;3,"-",IF(COUNT(L103,O103,T103,Y103,AB103,AE103,AH103,AN103,#REF!)&gt;3,"FALSE",SUM(L103,O103,T103,Y103,AB103,AE103,AH103,AN103))))</f>
        <v>6</v>
      </c>
      <c r="AP103" s="24" t="str">
        <f t="shared" si="74"/>
        <v>I</v>
      </c>
      <c r="AQ103" s="25">
        <f>COUNT(E103,J103,M103,#REF!,R103,W103,#REF!,Z103,AC103,AF103,AI103,AL103,#REF!,#REF!,#REF!,#REF!)</f>
        <v>4</v>
      </c>
      <c r="AR103" s="36">
        <f t="shared" si="75"/>
        <v>1</v>
      </c>
      <c r="AS103" s="41"/>
    </row>
    <row r="104" spans="1:45">
      <c r="A104" s="5">
        <v>88</v>
      </c>
      <c r="B104" s="58" t="s">
        <v>121</v>
      </c>
      <c r="C104" s="59" t="s">
        <v>79</v>
      </c>
      <c r="D104" s="68" t="s">
        <v>3</v>
      </c>
      <c r="E104" s="35">
        <v>60</v>
      </c>
      <c r="F104" s="36" t="str">
        <f t="shared" si="52"/>
        <v>C</v>
      </c>
      <c r="G104" s="36">
        <f t="shared" si="53"/>
        <v>3</v>
      </c>
      <c r="H104" s="35">
        <v>87</v>
      </c>
      <c r="I104" s="36">
        <v>44</v>
      </c>
      <c r="J104" s="37">
        <f t="shared" si="54"/>
        <v>65.5</v>
      </c>
      <c r="K104" s="36" t="str">
        <f t="shared" si="55"/>
        <v>C</v>
      </c>
      <c r="L104" s="36">
        <f t="shared" si="56"/>
        <v>3</v>
      </c>
      <c r="M104" s="37">
        <v>70</v>
      </c>
      <c r="N104" s="36" t="str">
        <f t="shared" si="57"/>
        <v>B</v>
      </c>
      <c r="O104" s="36">
        <f t="shared" si="58"/>
        <v>2</v>
      </c>
      <c r="P104" s="35">
        <v>78</v>
      </c>
      <c r="Q104" s="36">
        <v>50</v>
      </c>
      <c r="R104" s="37">
        <f t="shared" ref="R104:R109" si="78">IF(COUNTIF(P104:Q104,"")=2,"",SUM(P104:Q104)/2)</f>
        <v>64</v>
      </c>
      <c r="S104" s="36" t="str">
        <f t="shared" si="59"/>
        <v>C</v>
      </c>
      <c r="T104" s="36">
        <f t="shared" si="60"/>
        <v>3</v>
      </c>
      <c r="U104" s="35"/>
      <c r="V104" s="36"/>
      <c r="W104" s="37" t="str">
        <f t="shared" si="61"/>
        <v/>
      </c>
      <c r="X104" s="36" t="str">
        <f t="shared" si="62"/>
        <v/>
      </c>
      <c r="Y104" s="36" t="str">
        <f t="shared" si="63"/>
        <v xml:space="preserve"> </v>
      </c>
      <c r="Z104" s="38"/>
      <c r="AA104" s="36" t="str">
        <f t="shared" si="64"/>
        <v xml:space="preserve"> </v>
      </c>
      <c r="AB104" s="36" t="str">
        <f t="shared" si="65"/>
        <v xml:space="preserve"> </v>
      </c>
      <c r="AC104" s="38"/>
      <c r="AD104" s="36" t="str">
        <f t="shared" si="66"/>
        <v xml:space="preserve"> </v>
      </c>
      <c r="AE104" s="36" t="str">
        <f t="shared" si="67"/>
        <v xml:space="preserve"> </v>
      </c>
      <c r="AF104" s="39"/>
      <c r="AG104" s="36" t="str">
        <f t="shared" si="68"/>
        <v xml:space="preserve"> </v>
      </c>
      <c r="AH104" s="36" t="str">
        <f t="shared" si="69"/>
        <v xml:space="preserve"> </v>
      </c>
      <c r="AI104" s="38"/>
      <c r="AJ104" s="36" t="str">
        <f t="shared" si="70"/>
        <v xml:space="preserve"> </v>
      </c>
      <c r="AK104" s="36" t="str">
        <f t="shared" si="71"/>
        <v xml:space="preserve"> </v>
      </c>
      <c r="AL104" s="38"/>
      <c r="AM104" s="36" t="str">
        <f t="shared" si="72"/>
        <v xml:space="preserve"> </v>
      </c>
      <c r="AN104" s="36" t="str">
        <f t="shared" si="73"/>
        <v xml:space="preserve"> </v>
      </c>
      <c r="AO104" s="40">
        <f>IF(COUNT(L104,O104,T104,Y104,AB104,AE104,AH104,AN104, )&lt;1,"",IF(COUNT(L104,O104,T104,Y104,AB104,AE104,AH104,AN104, )&lt;3,"-",IF(COUNT(L104,O104,T104,Y104,AB104,AE104,AH104,AN104,#REF!)&gt;3,"FALSE",SUM(L104,O104,T104,Y104,AB104,AE104,AH104,AN104))))</f>
        <v>8</v>
      </c>
      <c r="AP104" s="24" t="str">
        <f t="shared" si="74"/>
        <v>I</v>
      </c>
      <c r="AQ104" s="25">
        <f>COUNT(E104,J104,M104,#REF!,R104,W104,#REF!,Z104,AC104,AF104,AI104,AL104,#REF!,#REF!,#REF!,#REF!)</f>
        <v>4</v>
      </c>
      <c r="AR104" s="36">
        <f t="shared" si="75"/>
        <v>1</v>
      </c>
      <c r="AS104" s="41"/>
    </row>
    <row r="105" spans="1:45">
      <c r="A105" s="5">
        <v>89</v>
      </c>
      <c r="B105" s="58" t="s">
        <v>122</v>
      </c>
      <c r="C105" s="59" t="s">
        <v>79</v>
      </c>
      <c r="D105" s="68" t="s">
        <v>3</v>
      </c>
      <c r="E105" s="35">
        <v>57</v>
      </c>
      <c r="F105" s="36" t="str">
        <f t="shared" si="52"/>
        <v>D</v>
      </c>
      <c r="G105" s="36">
        <f t="shared" si="53"/>
        <v>4</v>
      </c>
      <c r="H105" s="35">
        <v>54</v>
      </c>
      <c r="I105" s="36">
        <v>64</v>
      </c>
      <c r="J105" s="37">
        <f t="shared" si="54"/>
        <v>59</v>
      </c>
      <c r="K105" s="36" t="str">
        <f t="shared" si="55"/>
        <v>D</v>
      </c>
      <c r="L105" s="36">
        <f t="shared" si="56"/>
        <v>4</v>
      </c>
      <c r="M105" s="37">
        <v>71</v>
      </c>
      <c r="N105" s="36" t="str">
        <f t="shared" si="57"/>
        <v>B</v>
      </c>
      <c r="O105" s="36">
        <f t="shared" si="58"/>
        <v>2</v>
      </c>
      <c r="P105" s="35">
        <v>79</v>
      </c>
      <c r="Q105" s="36">
        <v>74</v>
      </c>
      <c r="R105" s="37">
        <f t="shared" si="78"/>
        <v>76.5</v>
      </c>
      <c r="S105" s="36" t="str">
        <f t="shared" si="59"/>
        <v>B</v>
      </c>
      <c r="T105" s="36">
        <f t="shared" si="60"/>
        <v>2</v>
      </c>
      <c r="U105" s="35"/>
      <c r="V105" s="36"/>
      <c r="W105" s="37" t="str">
        <f t="shared" si="61"/>
        <v/>
      </c>
      <c r="X105" s="36" t="str">
        <f t="shared" si="62"/>
        <v/>
      </c>
      <c r="Y105" s="36" t="str">
        <f t="shared" si="63"/>
        <v xml:space="preserve"> </v>
      </c>
      <c r="Z105" s="38"/>
      <c r="AA105" s="36" t="str">
        <f t="shared" si="64"/>
        <v xml:space="preserve"> </v>
      </c>
      <c r="AB105" s="36" t="str">
        <f t="shared" si="65"/>
        <v xml:space="preserve"> </v>
      </c>
      <c r="AC105" s="38"/>
      <c r="AD105" s="36" t="str">
        <f t="shared" si="66"/>
        <v xml:space="preserve"> </v>
      </c>
      <c r="AE105" s="36" t="str">
        <f t="shared" si="67"/>
        <v xml:space="preserve"> </v>
      </c>
      <c r="AF105" s="39"/>
      <c r="AG105" s="36" t="str">
        <f t="shared" si="68"/>
        <v xml:space="preserve"> </v>
      </c>
      <c r="AH105" s="36" t="str">
        <f t="shared" si="69"/>
        <v xml:space="preserve"> </v>
      </c>
      <c r="AI105" s="38"/>
      <c r="AJ105" s="36" t="str">
        <f t="shared" si="70"/>
        <v xml:space="preserve"> </v>
      </c>
      <c r="AK105" s="36" t="str">
        <f t="shared" si="71"/>
        <v xml:space="preserve"> </v>
      </c>
      <c r="AL105" s="38"/>
      <c r="AM105" s="36" t="str">
        <f t="shared" si="72"/>
        <v xml:space="preserve"> </v>
      </c>
      <c r="AN105" s="36" t="str">
        <f t="shared" si="73"/>
        <v xml:space="preserve"> </v>
      </c>
      <c r="AO105" s="40">
        <f>IF(COUNT(L105,O105,T105,Y105,AB105,AE105,AH105,AN105, )&lt;1,"",IF(COUNT(L105,O105,T105,Y105,AB105,AE105,AH105,AN105, )&lt;3,"-",IF(COUNT(L105,O105,T105,Y105,AB105,AE105,AH105,AN105,#REF!)&gt;3,"FALSE",SUM(L105,O105,T105,Y105,AB105,AE105,AH105,AN105))))</f>
        <v>8</v>
      </c>
      <c r="AP105" s="24" t="str">
        <f t="shared" si="74"/>
        <v>I</v>
      </c>
      <c r="AQ105" s="25">
        <f>COUNT(E105,J105,M105,#REF!,R105,W105,#REF!,Z105,AC105,AF105,AI105,AL105,#REF!,#REF!,#REF!,#REF!)</f>
        <v>4</v>
      </c>
      <c r="AR105" s="36">
        <f t="shared" si="75"/>
        <v>1</v>
      </c>
      <c r="AS105" s="41"/>
    </row>
    <row r="106" spans="1:45">
      <c r="A106" s="5">
        <v>90</v>
      </c>
      <c r="B106" s="62" t="s">
        <v>125</v>
      </c>
      <c r="C106" s="63" t="s">
        <v>126</v>
      </c>
      <c r="D106" s="68" t="s">
        <v>3</v>
      </c>
      <c r="E106" s="44">
        <v>79</v>
      </c>
      <c r="F106" s="46" t="str">
        <f t="shared" si="52"/>
        <v>B</v>
      </c>
      <c r="G106" s="46">
        <f t="shared" si="53"/>
        <v>2</v>
      </c>
      <c r="H106" s="44"/>
      <c r="I106" s="46"/>
      <c r="J106" s="47" t="str">
        <f t="shared" si="54"/>
        <v/>
      </c>
      <c r="K106" s="46" t="str">
        <f t="shared" si="55"/>
        <v/>
      </c>
      <c r="L106" s="46" t="str">
        <f t="shared" si="56"/>
        <v xml:space="preserve"> </v>
      </c>
      <c r="M106" s="47"/>
      <c r="N106" s="46" t="str">
        <f t="shared" si="57"/>
        <v xml:space="preserve"> </v>
      </c>
      <c r="O106" s="46" t="str">
        <f t="shared" si="58"/>
        <v xml:space="preserve"> </v>
      </c>
      <c r="P106" s="44"/>
      <c r="Q106" s="46"/>
      <c r="R106" s="47" t="str">
        <f t="shared" si="78"/>
        <v/>
      </c>
      <c r="S106" s="46" t="str">
        <f t="shared" si="59"/>
        <v/>
      </c>
      <c r="T106" s="46" t="str">
        <f t="shared" si="60"/>
        <v xml:space="preserve"> </v>
      </c>
      <c r="U106" s="44"/>
      <c r="V106" s="46"/>
      <c r="W106" s="47" t="str">
        <f t="shared" si="61"/>
        <v/>
      </c>
      <c r="X106" s="46" t="str">
        <f t="shared" si="62"/>
        <v/>
      </c>
      <c r="Y106" s="46" t="str">
        <f t="shared" si="63"/>
        <v xml:space="preserve"> </v>
      </c>
      <c r="Z106" s="45">
        <v>79</v>
      </c>
      <c r="AA106" s="46" t="str">
        <f t="shared" si="64"/>
        <v>B</v>
      </c>
      <c r="AB106" s="46">
        <f t="shared" si="65"/>
        <v>2</v>
      </c>
      <c r="AC106" s="45">
        <v>71</v>
      </c>
      <c r="AD106" s="46" t="str">
        <f t="shared" si="66"/>
        <v>B</v>
      </c>
      <c r="AE106" s="46">
        <f t="shared" si="67"/>
        <v>2</v>
      </c>
      <c r="AF106" s="45"/>
      <c r="AG106" s="46" t="str">
        <f t="shared" si="68"/>
        <v xml:space="preserve"> </v>
      </c>
      <c r="AH106" s="46" t="str">
        <f t="shared" si="69"/>
        <v xml:space="preserve"> </v>
      </c>
      <c r="AI106" s="45"/>
      <c r="AJ106" s="6" t="str">
        <f t="shared" si="70"/>
        <v xml:space="preserve"> </v>
      </c>
      <c r="AK106" s="6" t="str">
        <f t="shared" si="71"/>
        <v xml:space="preserve"> </v>
      </c>
      <c r="AL106" s="7">
        <v>57</v>
      </c>
      <c r="AM106" s="6" t="str">
        <f t="shared" si="72"/>
        <v>D</v>
      </c>
      <c r="AN106" s="6">
        <f t="shared" si="73"/>
        <v>4</v>
      </c>
      <c r="AO106" s="9">
        <f>IF(COUNT(L106,O106,T106,Y106,AB106,AE106,AH106,AN106, )&lt;1,"",IF(COUNT(L106,O106,T106,Y106,AB106,AE106,AH106,AN106, )&lt;3,"-",IF(COUNT(L106,O106,T106,Y106,AB106,AE106,AH106,AN106,#REF!)&gt;3,"FALSE",SUM(L106,O106,T106,Y106,AB106,AE106,AH106,AN106))))</f>
        <v>8</v>
      </c>
      <c r="AP106" s="24" t="str">
        <f t="shared" si="74"/>
        <v>I</v>
      </c>
      <c r="AQ106" s="25">
        <f>COUNT(E106,J106,M106,#REF!,R106,W106,#REF!,Z106,AC106,AF106,AI106,AL106,#REF!,#REF!,#REF!,#REF!)</f>
        <v>4</v>
      </c>
      <c r="AR106" s="6">
        <f t="shared" si="75"/>
        <v>1</v>
      </c>
      <c r="AS106" s="2"/>
    </row>
    <row r="107" spans="1:45">
      <c r="A107" s="5">
        <v>91</v>
      </c>
      <c r="B107" s="62" t="s">
        <v>127</v>
      </c>
      <c r="C107" s="63" t="s">
        <v>126</v>
      </c>
      <c r="D107" s="68" t="s">
        <v>3</v>
      </c>
      <c r="E107" s="44">
        <v>53</v>
      </c>
      <c r="F107" s="46" t="str">
        <f t="shared" ref="F107:F130" si="79">IF(E107&lt;1," ",IF(E107&gt;100,"",IF(E107&gt;=79.5,"A",IF(E107&gt;=69.5,"B",IF(E107&gt;=59.5,"C",IF(E107&gt;=49.5,"D",IF(E107&gt;=39.5,"E",IF(E107&gt;=34.5,"S","F"))))))))</f>
        <v>D</v>
      </c>
      <c r="G107" s="46">
        <f t="shared" ref="G107:G130" si="80">IF(F107="A",1,IF(F107="B",2,IF(F107="C",3,IF(F107="D",4,IF(F107="E",5,IF(F107="S",6,IF(F107="F",7," ")))))))</f>
        <v>4</v>
      </c>
      <c r="H107" s="44"/>
      <c r="I107" s="46"/>
      <c r="J107" s="47" t="str">
        <f t="shared" ref="J107:J130" si="81">IF(COUNTIF(H107:I107,"")=2,"",SUM(H107:I107)/2)</f>
        <v/>
      </c>
      <c r="K107" s="46" t="str">
        <f t="shared" ref="K107:K130" si="82">IF(J107&lt;1," ",IF(J107&gt;100,"",IF(J107&gt;=79.5,"A",IF(J107&gt;=69.5,"B",IF(J107&gt;=59.5,"C",IF(J107&gt;=49.5,"D",IF(J107&gt;=39.5,"E",IF(J107&gt;=34.5,"S","F"))))))))</f>
        <v/>
      </c>
      <c r="L107" s="46" t="str">
        <f t="shared" ref="L107:L130" si="83">IF(K107="A",1,IF(K107="B",2,IF(K107="C",3,IF(K107="D",4,IF(K107="E",5,IF(K107="S",6,IF(K107="F",7," ")))))))</f>
        <v xml:space="preserve"> </v>
      </c>
      <c r="M107" s="47"/>
      <c r="N107" s="46" t="str">
        <f t="shared" ref="N107:N130" si="84">IF(M107&lt;1," ",IF(M107&gt;100,"",IF(M107&gt;=79.5,"A",IF(M107&gt;=69.5,"B",IF(M107&gt;=59.5,"C",IF(M107&gt;=49.5,"D",IF(M107&gt;=39.5,"E",IF(M107&gt;=34.5,"S","F"))))))))</f>
        <v xml:space="preserve"> </v>
      </c>
      <c r="O107" s="46" t="str">
        <f t="shared" ref="O107:O130" si="85">IF(N107="A",1,IF(N107="B",2,IF(N107="C",3,IF(N107="D",4,IF(N107="E",5,IF(N107="S",6,IF(N107="F",7," ")))))))</f>
        <v xml:space="preserve"> </v>
      </c>
      <c r="P107" s="44"/>
      <c r="Q107" s="46"/>
      <c r="R107" s="47" t="str">
        <f t="shared" si="78"/>
        <v/>
      </c>
      <c r="S107" s="46" t="str">
        <f t="shared" ref="S107:S130" si="86">IF(R107&lt;1," ",IF(R107&gt;100,"",IF(R107&gt;=79.5,"A",IF(R107&gt;=69.5,"B",IF(R107&gt;=59.5,"C",IF(R107&gt;=49.5,"D",IF(R107&gt;=39.5,"E",IF(R107&gt;=34.5,"S","F"))))))))</f>
        <v/>
      </c>
      <c r="T107" s="46" t="str">
        <f t="shared" ref="T107:T130" si="87">IF(S107="A",1,IF(S107="B",2,IF(S107="C",3,IF(S107="D",4,IF(S107="E",5,IF(S107="S",6,IF(S107="F",7," ")))))))</f>
        <v xml:space="preserve"> </v>
      </c>
      <c r="U107" s="44"/>
      <c r="V107" s="46"/>
      <c r="W107" s="47" t="str">
        <f t="shared" ref="W107:W112" si="88">IF(COUNTIF(U107:V107,"")=2,"",SUM(U107:V107)/2)</f>
        <v/>
      </c>
      <c r="X107" s="46" t="str">
        <f t="shared" ref="X107:X112" si="89">IF(W107&lt;1," ",IF(W107&gt;100,"",IF(W107&gt;=79.5,"A",IF(W107&gt;=69.5,"B",IF(W107&gt;=59.5,"C",IF(W107&gt;=49.5,"D",IF(W107&gt;=39.5,"E",IF(W107&gt;=34.5,"S","F"))))))))</f>
        <v/>
      </c>
      <c r="Y107" s="46" t="str">
        <f t="shared" ref="Y107:Y112" si="90">IF(X107="A",1,IF(X107="B",2,IF(X107="C",3,IF(X107="D",4,IF(X107="E",5,IF(X107="S",6,IF(X107="F",7," ")))))))</f>
        <v xml:space="preserve"> </v>
      </c>
      <c r="Z107" s="45">
        <v>23</v>
      </c>
      <c r="AA107" s="46" t="str">
        <f t="shared" ref="AA107:AA113" si="91">IF(Z107&lt;1," ",IF(Z107&gt;100,"",IF(Z107&gt;=79.5,"A",IF(Z107&gt;=69.5,"B",IF(Z107&gt;=59.5,"C",IF(Z107&gt;=49.5,"D",IF(Z107&gt;=39.5,"E",IF(Z107&gt;=34.5,"S","F"))))))))</f>
        <v>F</v>
      </c>
      <c r="AB107" s="46">
        <f t="shared" ref="AB107:AB113" si="92">IF(AA107="A",1,IF(AA107="B",2,IF(AA107="C",3,IF(AA107="D",4,IF(AA107="E",5,IF(AA107="S",6,IF(AA107="F",7," ")))))))</f>
        <v>7</v>
      </c>
      <c r="AC107" s="45">
        <v>29</v>
      </c>
      <c r="AD107" s="46" t="str">
        <f t="shared" ref="AD107:AD113" si="93">IF(AC107&lt;1," ",IF(AC107&gt;100,"",IF(AC107&gt;=79.5,"A",IF(AC107&gt;=69.5,"B",IF(AC107&gt;=59.5,"C",IF(AC107&gt;=49.5,"D",IF(AC107&gt;=39.5,"E",IF(AC107&gt;=34.5,"S","F"))))))))</f>
        <v>F</v>
      </c>
      <c r="AE107" s="46">
        <f t="shared" ref="AE107:AE113" si="94">IF(AD107="A",1,IF(AD107="B",2,IF(AD107="C",3,IF(AD107="D",4,IF(AD107="E",5,IF(AD107="S",6,IF(AD107="F",7," ")))))))</f>
        <v>7</v>
      </c>
      <c r="AF107" s="45"/>
      <c r="AG107" s="46" t="str">
        <f t="shared" ref="AG107:AG112" si="95">IF(AF107&lt;1," ",IF(AF107&gt;100,"",IF(AF107&gt;=79.5,"A",IF(AF107&gt;=69.5,"B",IF(AF107&gt;=59.5,"C",IF(AF107&gt;=49.5,"D",IF(AF107&gt;=39.5,"E",IF(AF107&gt;=34.5,"S","F"))))))))</f>
        <v xml:space="preserve"> </v>
      </c>
      <c r="AH107" s="46" t="str">
        <f t="shared" ref="AH107:AH112" si="96">IF(AG107="A",1,IF(AG107="B",2,IF(AG107="C",3,IF(AG107="D",4,IF(AG107="E",5,IF(AG107="S",6,IF(AG107="F",7," ")))))))</f>
        <v xml:space="preserve"> </v>
      </c>
      <c r="AI107" s="44"/>
      <c r="AJ107" s="6" t="str">
        <f t="shared" ref="AJ107:AJ112" si="97">IF(AI107&lt;1," ",IF(AI107&gt;100,"",IF(AI107&gt;=79.5,"A",IF(AI107&gt;=69.5,"B",IF(AI107&gt;=59.5,"C",IF(AI107&gt;=49.5,"D",IF(AI107&gt;=39.5,"E",IF(AI107&gt;=34.5,"S","F"))))))))</f>
        <v xml:space="preserve"> </v>
      </c>
      <c r="AK107" s="6" t="str">
        <f t="shared" ref="AK107:AK112" si="98">IF(AJ107="A",1,IF(AJ107="B",2,IF(AJ107="C",3,IF(AJ107="D",4,IF(AJ107="E",5,IF(AJ107="S",6,IF(AJ107="F",7," ")))))))</f>
        <v xml:space="preserve"> </v>
      </c>
      <c r="AL107" s="7">
        <v>40</v>
      </c>
      <c r="AM107" s="6" t="str">
        <f t="shared" ref="AM107:AM113" si="99">IF(AL107&lt;1," ",IF(AL107&gt;100,"",IF(AL107&gt;=79.5,"A",IF(AL107&gt;=69.5,"B",IF(AL107&gt;=59.5,"C",IF(AL107&gt;=49.5,"D",IF(AL107&gt;=39.5,"E",IF(AL107&gt;=34.5,"S","F"))))))))</f>
        <v>E</v>
      </c>
      <c r="AN107" s="6">
        <f t="shared" ref="AN107:AN113" si="100">IF(AM107="A",1,IF(AM107="B",2,IF(AM107="C",3,IF(AM107="D",4,IF(AM107="E",5,IF(AM107="S",6,IF(AM107="F",7," ")))))))</f>
        <v>5</v>
      </c>
      <c r="AO107" s="9">
        <f>IF(COUNT(L107,O107,T107,Y107,AB107,AE107,AH107,AN107, )&lt;1,"",IF(COUNT(L107,O107,T107,Y107,AB107,AE107,AH107,AN107, )&lt;3,"-",IF(COUNT(L107,O107,T107,Y107,AB107,AE107,AH107,AN107,#REF!)&gt;3,"FALSE",SUM(L107,O107,T107,Y107,AB107,AE107,AH107,AN107))))</f>
        <v>19</v>
      </c>
      <c r="AP107" s="24" t="str">
        <f t="shared" ref="AP107:AP153" si="101">IF(AO107="","ABS",IF(AO107="-","INCO",IF(AO107&lt;=9,"I",IF(AO107&lt;=12,"II",IF(AO107&lt;=17,"III",IF(AO107&lt;=19,"IV",IF(AO107&lt;=21,"FLD","FALSE")))))))</f>
        <v>IV</v>
      </c>
      <c r="AQ107" s="25">
        <f>COUNT(E107,J107,M107,#REF!,R107,W107,#REF!,Z107,AC107,AF107,AI107,AL107,#REF!,#REF!,#REF!,#REF!)</f>
        <v>4</v>
      </c>
      <c r="AR107" s="6">
        <f t="shared" ref="AR107:AR112" si="102">IF(AP107="I",1,IF(AP107="II",2,IF(AP107="III",3,IF(AP107="IV",4,IF(AP107="FLD",5," ")))))</f>
        <v>4</v>
      </c>
      <c r="AS107" s="2"/>
    </row>
    <row r="108" spans="1:45">
      <c r="A108" s="5">
        <v>92</v>
      </c>
      <c r="B108" s="62" t="s">
        <v>128</v>
      </c>
      <c r="C108" s="63" t="s">
        <v>126</v>
      </c>
      <c r="D108" s="68" t="s">
        <v>3</v>
      </c>
      <c r="E108" s="44">
        <v>48</v>
      </c>
      <c r="F108" s="46" t="str">
        <f t="shared" si="79"/>
        <v>E</v>
      </c>
      <c r="G108" s="46">
        <f t="shared" si="80"/>
        <v>5</v>
      </c>
      <c r="H108" s="44"/>
      <c r="I108" s="46"/>
      <c r="J108" s="47" t="str">
        <f t="shared" si="81"/>
        <v/>
      </c>
      <c r="K108" s="46" t="str">
        <f t="shared" si="82"/>
        <v/>
      </c>
      <c r="L108" s="46" t="str">
        <f t="shared" si="83"/>
        <v xml:space="preserve"> </v>
      </c>
      <c r="M108" s="47"/>
      <c r="N108" s="46" t="str">
        <f t="shared" si="84"/>
        <v xml:space="preserve"> </v>
      </c>
      <c r="O108" s="46" t="str">
        <f t="shared" si="85"/>
        <v xml:space="preserve"> </v>
      </c>
      <c r="P108" s="44"/>
      <c r="Q108" s="46"/>
      <c r="R108" s="47" t="str">
        <f t="shared" si="78"/>
        <v/>
      </c>
      <c r="S108" s="46" t="str">
        <f t="shared" si="86"/>
        <v/>
      </c>
      <c r="T108" s="46" t="str">
        <f t="shared" si="87"/>
        <v xml:space="preserve"> </v>
      </c>
      <c r="U108" s="44"/>
      <c r="V108" s="46"/>
      <c r="W108" s="47" t="str">
        <f t="shared" si="88"/>
        <v/>
      </c>
      <c r="X108" s="46" t="str">
        <f t="shared" si="89"/>
        <v/>
      </c>
      <c r="Y108" s="46" t="str">
        <f t="shared" si="90"/>
        <v xml:space="preserve"> </v>
      </c>
      <c r="Z108" s="45">
        <v>12</v>
      </c>
      <c r="AA108" s="46" t="str">
        <f t="shared" si="91"/>
        <v>F</v>
      </c>
      <c r="AB108" s="46">
        <f t="shared" si="92"/>
        <v>7</v>
      </c>
      <c r="AC108" s="45">
        <v>15</v>
      </c>
      <c r="AD108" s="46" t="str">
        <f t="shared" si="93"/>
        <v>F</v>
      </c>
      <c r="AE108" s="46">
        <f t="shared" si="94"/>
        <v>7</v>
      </c>
      <c r="AF108" s="45"/>
      <c r="AG108" s="46" t="str">
        <f t="shared" si="95"/>
        <v xml:space="preserve"> </v>
      </c>
      <c r="AH108" s="46" t="str">
        <f t="shared" si="96"/>
        <v xml:space="preserve"> </v>
      </c>
      <c r="AI108" s="44"/>
      <c r="AJ108" s="6" t="str">
        <f t="shared" si="97"/>
        <v xml:space="preserve"> </v>
      </c>
      <c r="AK108" s="6" t="str">
        <f t="shared" si="98"/>
        <v xml:space="preserve"> </v>
      </c>
      <c r="AL108" s="7">
        <v>8</v>
      </c>
      <c r="AM108" s="6" t="str">
        <f t="shared" si="99"/>
        <v>F</v>
      </c>
      <c r="AN108" s="6">
        <f t="shared" si="100"/>
        <v>7</v>
      </c>
      <c r="AO108" s="9">
        <f>IF(COUNT(L108,O108,T108,Y108,AB108,AE108,AH108,AN108, )&lt;1,"",IF(COUNT(L108,O108,T108,Y108,AB108,AE108,AH108,AN108, )&lt;3,"-",IF(COUNT(L108,O108,T108,Y108,AB108,AE108,AH108,AN108,#REF!)&gt;3,"FALSE",SUM(L108,O108,T108,Y108,AB108,AE108,AH108,AN108))))</f>
        <v>21</v>
      </c>
      <c r="AP108" s="24" t="str">
        <f t="shared" si="101"/>
        <v>FLD</v>
      </c>
      <c r="AQ108" s="25">
        <f>COUNT(E108,J108,M108,#REF!,R108,W108,#REF!,Z108,AC108,AF108,AI108,AL108,#REF!,#REF!,#REF!,#REF!)</f>
        <v>4</v>
      </c>
      <c r="AR108" s="6">
        <f t="shared" si="102"/>
        <v>5</v>
      </c>
      <c r="AS108" s="2"/>
    </row>
    <row r="109" spans="1:45">
      <c r="A109" s="5">
        <v>93</v>
      </c>
      <c r="B109" s="60" t="s">
        <v>129</v>
      </c>
      <c r="C109" s="61" t="s">
        <v>126</v>
      </c>
      <c r="D109" s="68" t="s">
        <v>3</v>
      </c>
      <c r="E109" s="44">
        <v>56</v>
      </c>
      <c r="F109" s="46" t="str">
        <f t="shared" si="79"/>
        <v>D</v>
      </c>
      <c r="G109" s="46">
        <f t="shared" si="80"/>
        <v>4</v>
      </c>
      <c r="H109" s="44"/>
      <c r="I109" s="46"/>
      <c r="J109" s="47" t="str">
        <f t="shared" si="81"/>
        <v/>
      </c>
      <c r="K109" s="46" t="str">
        <f t="shared" si="82"/>
        <v/>
      </c>
      <c r="L109" s="46" t="str">
        <f t="shared" si="83"/>
        <v xml:space="preserve"> </v>
      </c>
      <c r="M109" s="47"/>
      <c r="N109" s="46" t="str">
        <f t="shared" si="84"/>
        <v xml:space="preserve"> </v>
      </c>
      <c r="O109" s="46" t="str">
        <f t="shared" si="85"/>
        <v xml:space="preserve"> </v>
      </c>
      <c r="P109" s="44"/>
      <c r="Q109" s="46"/>
      <c r="R109" s="47" t="str">
        <f t="shared" si="78"/>
        <v/>
      </c>
      <c r="S109" s="46" t="str">
        <f t="shared" si="86"/>
        <v/>
      </c>
      <c r="T109" s="46" t="str">
        <f t="shared" si="87"/>
        <v xml:space="preserve"> </v>
      </c>
      <c r="U109" s="44"/>
      <c r="V109" s="46"/>
      <c r="W109" s="47" t="str">
        <f t="shared" si="88"/>
        <v/>
      </c>
      <c r="X109" s="46" t="str">
        <f t="shared" si="89"/>
        <v/>
      </c>
      <c r="Y109" s="46" t="str">
        <f t="shared" si="90"/>
        <v xml:space="preserve"> </v>
      </c>
      <c r="Z109" s="45">
        <v>20</v>
      </c>
      <c r="AA109" s="46" t="str">
        <f t="shared" si="91"/>
        <v>F</v>
      </c>
      <c r="AB109" s="46">
        <f t="shared" si="92"/>
        <v>7</v>
      </c>
      <c r="AC109" s="45">
        <v>36</v>
      </c>
      <c r="AD109" s="46" t="str">
        <f t="shared" si="93"/>
        <v>S</v>
      </c>
      <c r="AE109" s="46">
        <f t="shared" si="94"/>
        <v>6</v>
      </c>
      <c r="AF109" s="45"/>
      <c r="AG109" s="46" t="str">
        <f t="shared" si="95"/>
        <v xml:space="preserve"> </v>
      </c>
      <c r="AH109" s="46" t="str">
        <f t="shared" si="96"/>
        <v xml:space="preserve"> </v>
      </c>
      <c r="AI109" s="44"/>
      <c r="AJ109" s="6" t="str">
        <f t="shared" si="97"/>
        <v xml:space="preserve"> </v>
      </c>
      <c r="AK109" s="6" t="str">
        <f t="shared" si="98"/>
        <v xml:space="preserve"> </v>
      </c>
      <c r="AL109" s="7">
        <v>35</v>
      </c>
      <c r="AM109" s="6" t="str">
        <f t="shared" si="99"/>
        <v>S</v>
      </c>
      <c r="AN109" s="6">
        <f t="shared" si="100"/>
        <v>6</v>
      </c>
      <c r="AO109" s="9">
        <f>IF(COUNT(L109,O109,T109,Y109,AB109,AE109,AH109,AN109, )&lt;1,"",IF(COUNT(L109,O109,T109,Y109,AB109,AE109,AH109,AN109, )&lt;3,"-",IF(COUNT(L109,O109,T109,Y109,AB109,AE109,AH109,AN109,#REF!)&gt;3,"FALSE",SUM(L109,O109,T109,Y109,AB109,AE109,AH109,AN109))))</f>
        <v>19</v>
      </c>
      <c r="AP109" s="24" t="str">
        <f t="shared" si="101"/>
        <v>IV</v>
      </c>
      <c r="AQ109" s="25">
        <f>COUNT(E109,J109,M109,#REF!,R109,W109,#REF!,Z109,AC109,AF109,AI109,AL109,#REF!,#REF!,#REF!,#REF!)</f>
        <v>4</v>
      </c>
      <c r="AR109" s="6">
        <f t="shared" si="102"/>
        <v>4</v>
      </c>
      <c r="AS109" s="2"/>
    </row>
    <row r="110" spans="1:45">
      <c r="A110" s="5">
        <v>94</v>
      </c>
      <c r="B110" s="60" t="s">
        <v>130</v>
      </c>
      <c r="C110" s="61" t="s">
        <v>126</v>
      </c>
      <c r="D110" s="68" t="s">
        <v>3</v>
      </c>
      <c r="E110" s="35">
        <v>43</v>
      </c>
      <c r="F110" s="36" t="str">
        <f t="shared" si="79"/>
        <v>E</v>
      </c>
      <c r="G110" s="36">
        <f t="shared" si="80"/>
        <v>5</v>
      </c>
      <c r="H110" s="35"/>
      <c r="I110" s="36"/>
      <c r="J110" s="37" t="str">
        <f t="shared" si="81"/>
        <v/>
      </c>
      <c r="K110" s="36" t="str">
        <f t="shared" si="82"/>
        <v/>
      </c>
      <c r="L110" s="36" t="str">
        <f t="shared" si="83"/>
        <v xml:space="preserve"> </v>
      </c>
      <c r="M110" s="37"/>
      <c r="N110" s="36" t="str">
        <f t="shared" si="84"/>
        <v xml:space="preserve"> </v>
      </c>
      <c r="O110" s="36" t="str">
        <f t="shared" si="85"/>
        <v xml:space="preserve"> </v>
      </c>
      <c r="P110" s="35"/>
      <c r="Q110" s="36"/>
      <c r="R110" s="37"/>
      <c r="S110" s="36" t="str">
        <f t="shared" si="86"/>
        <v xml:space="preserve"> </v>
      </c>
      <c r="T110" s="36" t="str">
        <f t="shared" si="87"/>
        <v xml:space="preserve"> </v>
      </c>
      <c r="U110" s="35"/>
      <c r="V110" s="36"/>
      <c r="W110" s="37" t="str">
        <f t="shared" si="88"/>
        <v/>
      </c>
      <c r="X110" s="36" t="str">
        <f t="shared" si="89"/>
        <v/>
      </c>
      <c r="Y110" s="36" t="str">
        <f t="shared" si="90"/>
        <v xml:space="preserve"> </v>
      </c>
      <c r="Z110" s="38">
        <v>14</v>
      </c>
      <c r="AA110" s="36" t="str">
        <f t="shared" si="91"/>
        <v>F</v>
      </c>
      <c r="AB110" s="36">
        <f t="shared" si="92"/>
        <v>7</v>
      </c>
      <c r="AC110" s="38">
        <v>28</v>
      </c>
      <c r="AD110" s="36" t="str">
        <f t="shared" si="93"/>
        <v>F</v>
      </c>
      <c r="AE110" s="36">
        <f t="shared" si="94"/>
        <v>7</v>
      </c>
      <c r="AF110" s="39"/>
      <c r="AG110" s="36" t="str">
        <f t="shared" si="95"/>
        <v xml:space="preserve"> </v>
      </c>
      <c r="AH110" s="36" t="str">
        <f t="shared" si="96"/>
        <v xml:space="preserve"> </v>
      </c>
      <c r="AI110" s="38"/>
      <c r="AJ110" s="36" t="str">
        <f t="shared" si="97"/>
        <v xml:space="preserve"> </v>
      </c>
      <c r="AK110" s="36" t="str">
        <f t="shared" si="98"/>
        <v xml:space="preserve"> </v>
      </c>
      <c r="AL110" s="38">
        <v>31</v>
      </c>
      <c r="AM110" s="36" t="str">
        <f t="shared" si="99"/>
        <v>F</v>
      </c>
      <c r="AN110" s="36">
        <f t="shared" si="100"/>
        <v>7</v>
      </c>
      <c r="AO110" s="40">
        <f>IF(COUNT(L110,O110,T110,Y110,AB110,AE110,AH110,AN110, )&lt;1,"",IF(COUNT(L110,O110,T110,Y110,AB110,AE110,AH110,AN110, )&lt;3,"-",IF(COUNT(L110,O110,T110,Y110,AB110,AE110,AH110,AN110,#REF!)&gt;3,"FALSE",SUM(L110,O110,T110,Y110,AB110,AE110,AH110,AN110))))</f>
        <v>21</v>
      </c>
      <c r="AP110" s="24" t="str">
        <f t="shared" si="101"/>
        <v>FLD</v>
      </c>
      <c r="AQ110" s="25">
        <f>COUNT(E110,J110,M110,#REF!,R110,W110,#REF!,Z110,AC110,AF110,AI110,AL110,#REF!,#REF!,#REF!,#REF!)</f>
        <v>4</v>
      </c>
      <c r="AR110" s="36">
        <f t="shared" si="102"/>
        <v>5</v>
      </c>
      <c r="AS110" s="41"/>
    </row>
    <row r="111" spans="1:45">
      <c r="A111" s="5">
        <v>95</v>
      </c>
      <c r="B111" s="62" t="s">
        <v>131</v>
      </c>
      <c r="C111" s="63" t="s">
        <v>126</v>
      </c>
      <c r="D111" s="68" t="s">
        <v>3</v>
      </c>
      <c r="E111" s="35">
        <v>56</v>
      </c>
      <c r="F111" s="36" t="str">
        <f t="shared" si="79"/>
        <v>D</v>
      </c>
      <c r="G111" s="36">
        <f t="shared" si="80"/>
        <v>4</v>
      </c>
      <c r="H111" s="35"/>
      <c r="I111" s="36"/>
      <c r="J111" s="37" t="str">
        <f t="shared" si="81"/>
        <v/>
      </c>
      <c r="K111" s="36" t="str">
        <f t="shared" si="82"/>
        <v/>
      </c>
      <c r="L111" s="36" t="str">
        <f t="shared" si="83"/>
        <v xml:space="preserve"> </v>
      </c>
      <c r="M111" s="37"/>
      <c r="N111" s="36" t="str">
        <f t="shared" si="84"/>
        <v xml:space="preserve"> </v>
      </c>
      <c r="O111" s="36" t="str">
        <f t="shared" si="85"/>
        <v xml:space="preserve"> </v>
      </c>
      <c r="P111" s="35"/>
      <c r="Q111" s="36"/>
      <c r="R111" s="37" t="str">
        <f>IF(COUNTIF(P111:Q111,"")=2,"",SUM(P111:Q111)/2)</f>
        <v/>
      </c>
      <c r="S111" s="36" t="str">
        <f t="shared" si="86"/>
        <v/>
      </c>
      <c r="T111" s="36" t="str">
        <f t="shared" si="87"/>
        <v xml:space="preserve"> </v>
      </c>
      <c r="U111" s="35"/>
      <c r="V111" s="36"/>
      <c r="W111" s="37" t="str">
        <f t="shared" si="88"/>
        <v/>
      </c>
      <c r="X111" s="36" t="str">
        <f t="shared" si="89"/>
        <v/>
      </c>
      <c r="Y111" s="36" t="str">
        <f t="shared" si="90"/>
        <v xml:space="preserve"> </v>
      </c>
      <c r="Z111" s="38">
        <v>14</v>
      </c>
      <c r="AA111" s="36" t="str">
        <f t="shared" si="91"/>
        <v>F</v>
      </c>
      <c r="AB111" s="36">
        <f t="shared" si="92"/>
        <v>7</v>
      </c>
      <c r="AC111" s="38">
        <v>30</v>
      </c>
      <c r="AD111" s="36" t="str">
        <f t="shared" si="93"/>
        <v>F</v>
      </c>
      <c r="AE111" s="36">
        <f t="shared" si="94"/>
        <v>7</v>
      </c>
      <c r="AF111" s="39"/>
      <c r="AG111" s="36" t="str">
        <f t="shared" si="95"/>
        <v xml:space="preserve"> </v>
      </c>
      <c r="AH111" s="36" t="str">
        <f t="shared" si="96"/>
        <v xml:space="preserve"> </v>
      </c>
      <c r="AI111" s="38"/>
      <c r="AJ111" s="36" t="str">
        <f t="shared" si="97"/>
        <v xml:space="preserve"> </v>
      </c>
      <c r="AK111" s="36" t="str">
        <f t="shared" si="98"/>
        <v xml:space="preserve"> </v>
      </c>
      <c r="AL111" s="38">
        <v>30</v>
      </c>
      <c r="AM111" s="36" t="str">
        <f t="shared" si="99"/>
        <v>F</v>
      </c>
      <c r="AN111" s="36">
        <f t="shared" si="100"/>
        <v>7</v>
      </c>
      <c r="AO111" s="40">
        <f>IF(COUNT(L111,O111,T111,Y111,AB111,AE111,AH111,AN111, )&lt;1,"",IF(COUNT(L111,O111,T111,Y111,AB111,AE111,AH111,AN111, )&lt;3,"-",IF(COUNT(L111,O111,T111,Y111,AB111,AE111,AH111,AN111,#REF!)&gt;3,"FALSE",SUM(L111,O111,T111,Y111,AB111,AE111,AH111,AN111))))</f>
        <v>21</v>
      </c>
      <c r="AP111" s="24" t="str">
        <f t="shared" si="101"/>
        <v>FLD</v>
      </c>
      <c r="AQ111" s="25">
        <f>COUNT(E111,J111,M111,#REF!,R111,W111,#REF!,Z111,AC111,AF111,AI111,AL111,#REF!,#REF!,#REF!,#REF!)</f>
        <v>4</v>
      </c>
      <c r="AR111" s="36">
        <f t="shared" si="102"/>
        <v>5</v>
      </c>
      <c r="AS111" s="41"/>
    </row>
    <row r="112" spans="1:45">
      <c r="A112" s="5">
        <v>96</v>
      </c>
      <c r="B112" s="60" t="s">
        <v>132</v>
      </c>
      <c r="C112" s="61" t="s">
        <v>126</v>
      </c>
      <c r="D112" s="68" t="s">
        <v>3</v>
      </c>
      <c r="E112" s="44">
        <v>54</v>
      </c>
      <c r="F112" s="46" t="str">
        <f t="shared" si="79"/>
        <v>D</v>
      </c>
      <c r="G112" s="46">
        <f t="shared" si="80"/>
        <v>4</v>
      </c>
      <c r="H112" s="44"/>
      <c r="I112" s="46"/>
      <c r="J112" s="47" t="str">
        <f t="shared" si="81"/>
        <v/>
      </c>
      <c r="K112" s="46" t="str">
        <f t="shared" si="82"/>
        <v/>
      </c>
      <c r="L112" s="46" t="str">
        <f t="shared" si="83"/>
        <v xml:space="preserve"> </v>
      </c>
      <c r="M112" s="47"/>
      <c r="N112" s="46" t="str">
        <f t="shared" si="84"/>
        <v xml:space="preserve"> </v>
      </c>
      <c r="O112" s="46" t="str">
        <f t="shared" si="85"/>
        <v xml:space="preserve"> </v>
      </c>
      <c r="P112" s="44"/>
      <c r="Q112" s="46"/>
      <c r="R112" s="47" t="str">
        <f>IF(COUNTIF(P112:Q112,"")=2,"",SUM(P112:Q112)/2)</f>
        <v/>
      </c>
      <c r="S112" s="46" t="str">
        <f t="shared" si="86"/>
        <v/>
      </c>
      <c r="T112" s="46" t="str">
        <f t="shared" si="87"/>
        <v xml:space="preserve"> </v>
      </c>
      <c r="U112" s="44"/>
      <c r="V112" s="46"/>
      <c r="W112" s="47" t="str">
        <f t="shared" si="88"/>
        <v/>
      </c>
      <c r="X112" s="46" t="str">
        <f t="shared" si="89"/>
        <v/>
      </c>
      <c r="Y112" s="46" t="str">
        <f t="shared" si="90"/>
        <v xml:space="preserve"> </v>
      </c>
      <c r="Z112" s="45">
        <v>18</v>
      </c>
      <c r="AA112" s="46" t="str">
        <f t="shared" si="91"/>
        <v>F</v>
      </c>
      <c r="AB112" s="46">
        <f t="shared" si="92"/>
        <v>7</v>
      </c>
      <c r="AC112" s="45">
        <v>32</v>
      </c>
      <c r="AD112" s="46" t="str">
        <f t="shared" si="93"/>
        <v>F</v>
      </c>
      <c r="AE112" s="46">
        <f t="shared" si="94"/>
        <v>7</v>
      </c>
      <c r="AF112" s="45"/>
      <c r="AG112" s="46" t="str">
        <f t="shared" si="95"/>
        <v xml:space="preserve"> </v>
      </c>
      <c r="AH112" s="46" t="str">
        <f t="shared" si="96"/>
        <v xml:space="preserve"> </v>
      </c>
      <c r="AI112" s="44"/>
      <c r="AJ112" s="6" t="str">
        <f t="shared" si="97"/>
        <v xml:space="preserve"> </v>
      </c>
      <c r="AK112" s="6" t="str">
        <f t="shared" si="98"/>
        <v xml:space="preserve"> </v>
      </c>
      <c r="AL112" s="7">
        <v>27</v>
      </c>
      <c r="AM112" s="6" t="str">
        <f t="shared" si="99"/>
        <v>F</v>
      </c>
      <c r="AN112" s="6">
        <f t="shared" si="100"/>
        <v>7</v>
      </c>
      <c r="AO112" s="9">
        <f>IF(COUNT(L112,O112,T112,Y112,AB112,AE112,AH112,AN112, )&lt;1,"",IF(COUNT(L112,O112,T112,Y112,AB112,AE112,AH112,AN112, )&lt;3,"-",IF(COUNT(L112,O112,T112,Y112,AB112,AE112,AH112,AN112,#REF!)&gt;3,"FALSE",SUM(L112,O112,T112,Y112,AB112,AE112,AH112,AN112))))</f>
        <v>21</v>
      </c>
      <c r="AP112" s="24" t="str">
        <f t="shared" si="101"/>
        <v>FLD</v>
      </c>
      <c r="AQ112" s="25">
        <f>COUNT(E112,J112,M112,#REF!,R112,W112,#REF!,Z112,AC112,AF112,AI112,AL112,#REF!,#REF!,#REF!,#REF!)</f>
        <v>4</v>
      </c>
      <c r="AR112" s="6">
        <f t="shared" si="102"/>
        <v>5</v>
      </c>
      <c r="AS112" s="2"/>
    </row>
    <row r="113" spans="1:45">
      <c r="A113" s="5">
        <v>97</v>
      </c>
      <c r="B113" s="62" t="s">
        <v>133</v>
      </c>
      <c r="C113" s="63" t="s">
        <v>126</v>
      </c>
      <c r="D113" s="68" t="s">
        <v>3</v>
      </c>
      <c r="E113" s="26">
        <v>56</v>
      </c>
      <c r="F113" s="28" t="str">
        <f t="shared" si="79"/>
        <v>D</v>
      </c>
      <c r="G113" s="28">
        <f t="shared" si="80"/>
        <v>4</v>
      </c>
      <c r="H113" s="27"/>
      <c r="I113" s="27"/>
      <c r="J113" s="29" t="str">
        <f t="shared" si="81"/>
        <v/>
      </c>
      <c r="K113" s="28" t="str">
        <f t="shared" si="82"/>
        <v/>
      </c>
      <c r="L113" s="28" t="str">
        <f t="shared" si="83"/>
        <v xml:space="preserve"> </v>
      </c>
      <c r="M113" s="7"/>
      <c r="N113" s="28" t="str">
        <f t="shared" si="84"/>
        <v xml:space="preserve"> </v>
      </c>
      <c r="O113" s="28" t="str">
        <f t="shared" si="85"/>
        <v xml:space="preserve"> </v>
      </c>
      <c r="P113" s="27"/>
      <c r="Q113" s="27"/>
      <c r="R113" s="29" t="str">
        <f>IF(COUNTIF(P113:Q113,"")=2,"",SUM(P113:Q113)/2)</f>
        <v/>
      </c>
      <c r="S113" s="28" t="str">
        <f t="shared" si="86"/>
        <v/>
      </c>
      <c r="T113" s="28" t="str">
        <f t="shared" si="87"/>
        <v xml:space="preserve"> </v>
      </c>
      <c r="U113" s="26"/>
      <c r="V113" s="28"/>
      <c r="W113" s="29"/>
      <c r="X113" s="28"/>
      <c r="Y113" s="28"/>
      <c r="Z113" s="30">
        <v>10</v>
      </c>
      <c r="AA113" s="28" t="str">
        <f t="shared" si="91"/>
        <v>F</v>
      </c>
      <c r="AB113" s="28">
        <f t="shared" si="92"/>
        <v>7</v>
      </c>
      <c r="AC113" s="30">
        <v>22</v>
      </c>
      <c r="AD113" s="28" t="str">
        <f t="shared" si="93"/>
        <v>F</v>
      </c>
      <c r="AE113" s="28">
        <f t="shared" si="94"/>
        <v>7</v>
      </c>
      <c r="AF113" s="30"/>
      <c r="AG113" s="28"/>
      <c r="AH113" s="28"/>
      <c r="AI113" s="26"/>
      <c r="AJ113" s="28"/>
      <c r="AK113" s="28"/>
      <c r="AL113" s="29">
        <v>13</v>
      </c>
      <c r="AM113" s="28" t="str">
        <f t="shared" si="99"/>
        <v>F</v>
      </c>
      <c r="AN113" s="28">
        <f t="shared" si="100"/>
        <v>7</v>
      </c>
      <c r="AO113" s="23">
        <f>IF(COUNT(L113,O113,T113,Y113,AB113,AE113,AH113,AN113, )&lt;1,"",IF(COUNT(L113,O113,T113,Y113,AB113,AE113,AH113,AN113, )&lt;3,"-",IF(COUNT(L113,O113,T113,Y113,AB113,AE113,AH113,AN113,#REF!)&gt;3,"FALSE",SUM(L113,O113,T113,Y113,AB113,AE113,AH113,AN113))))</f>
        <v>21</v>
      </c>
      <c r="AP113" s="24" t="str">
        <f t="shared" si="101"/>
        <v>FLD</v>
      </c>
      <c r="AQ113" s="25">
        <f>COUNT(E113,J113,M113,#REF!,R113,W113,#REF!,Z113,AC113,AF113,AI113,AL113,#REF!,#REF!,#REF!,#REF!)</f>
        <v>4</v>
      </c>
      <c r="AR113" s="28"/>
      <c r="AS113" s="32"/>
    </row>
    <row r="114" spans="1:45">
      <c r="A114" s="5">
        <v>98</v>
      </c>
      <c r="B114" s="60" t="s">
        <v>134</v>
      </c>
      <c r="C114" s="61" t="s">
        <v>126</v>
      </c>
      <c r="D114" s="68" t="s">
        <v>3</v>
      </c>
      <c r="E114" s="35">
        <v>55</v>
      </c>
      <c r="F114" s="36" t="str">
        <f t="shared" si="79"/>
        <v>D</v>
      </c>
      <c r="G114" s="36">
        <f t="shared" si="80"/>
        <v>4</v>
      </c>
      <c r="H114" s="35"/>
      <c r="I114" s="36"/>
      <c r="J114" s="37" t="str">
        <f t="shared" si="81"/>
        <v/>
      </c>
      <c r="K114" s="36" t="str">
        <f t="shared" si="82"/>
        <v/>
      </c>
      <c r="L114" s="36" t="str">
        <f t="shared" si="83"/>
        <v xml:space="preserve"> </v>
      </c>
      <c r="M114" s="37"/>
      <c r="N114" s="36" t="str">
        <f t="shared" si="84"/>
        <v xml:space="preserve"> </v>
      </c>
      <c r="O114" s="36" t="str">
        <f t="shared" si="85"/>
        <v xml:space="preserve"> </v>
      </c>
      <c r="P114" s="35"/>
      <c r="Q114" s="36"/>
      <c r="R114" s="37"/>
      <c r="S114" s="36" t="str">
        <f t="shared" si="86"/>
        <v xml:space="preserve"> </v>
      </c>
      <c r="T114" s="36" t="str">
        <f t="shared" si="87"/>
        <v xml:space="preserve"> </v>
      </c>
      <c r="U114" s="35"/>
      <c r="V114" s="36"/>
      <c r="W114" s="37" t="str">
        <f t="shared" ref="W114:W130" si="103">IF(COUNTIF(U114:V114,"")=2,"",SUM(U114:V114)/2)</f>
        <v/>
      </c>
      <c r="X114" s="36" t="str">
        <f t="shared" ref="X114:X130" si="104">IF(W114&lt;1," ",IF(W114&gt;100,"",IF(W114&gt;=79.5,"A",IF(W114&gt;=69.5,"B",IF(W114&gt;=59.5,"C",IF(W114&gt;=49.5,"D",IF(W114&gt;=39.5,"E",IF(W114&gt;=34.5,"S","F"))))))))</f>
        <v/>
      </c>
      <c r="Y114" s="36" t="str">
        <f t="shared" ref="Y114:Y130" si="105">IF(X114="A",1,IF(X114="B",2,IF(X114="C",3,IF(X114="D",4,IF(X114="E",5,IF(X114="S",6,IF(X114="F",7," ")))))))</f>
        <v xml:space="preserve"> </v>
      </c>
      <c r="Z114" s="38">
        <v>28</v>
      </c>
      <c r="AA114" s="36" t="str">
        <f t="shared" ref="AA114:AA130" si="106">IF(Z114&lt;1," ",IF(Z114&gt;100,"",IF(Z114&gt;=79.5,"A",IF(Z114&gt;=69.5,"B",IF(Z114&gt;=59.5,"C",IF(Z114&gt;=49.5,"D",IF(Z114&gt;=39.5,"E",IF(Z114&gt;=34.5,"S","F"))))))))</f>
        <v>F</v>
      </c>
      <c r="AB114" s="36">
        <f t="shared" ref="AB114:AB130" si="107">IF(AA114="A",1,IF(AA114="B",2,IF(AA114="C",3,IF(AA114="D",4,IF(AA114="E",5,IF(AA114="S",6,IF(AA114="F",7," ")))))))</f>
        <v>7</v>
      </c>
      <c r="AC114" s="38">
        <v>50</v>
      </c>
      <c r="AD114" s="36" t="str">
        <f t="shared" ref="AD114:AD130" si="108">IF(AC114&lt;1," ",IF(AC114&gt;100,"",IF(AC114&gt;=79.5,"A",IF(AC114&gt;=69.5,"B",IF(AC114&gt;=59.5,"C",IF(AC114&gt;=49.5,"D",IF(AC114&gt;=39.5,"E",IF(AC114&gt;=34.5,"S","F"))))))))</f>
        <v>D</v>
      </c>
      <c r="AE114" s="36">
        <f t="shared" ref="AE114:AE130" si="109">IF(AD114="A",1,IF(AD114="B",2,IF(AD114="C",3,IF(AD114="D",4,IF(AD114="E",5,IF(AD114="S",6,IF(AD114="F",7," ")))))))</f>
        <v>4</v>
      </c>
      <c r="AF114" s="39"/>
      <c r="AG114" s="36" t="str">
        <f t="shared" ref="AG114:AG130" si="110">IF(AF114&lt;1," ",IF(AF114&gt;100,"",IF(AF114&gt;=79.5,"A",IF(AF114&gt;=69.5,"B",IF(AF114&gt;=59.5,"C",IF(AF114&gt;=49.5,"D",IF(AF114&gt;=39.5,"E",IF(AF114&gt;=34.5,"S","F"))))))))</f>
        <v xml:space="preserve"> </v>
      </c>
      <c r="AH114" s="36" t="str">
        <f t="shared" ref="AH114:AH130" si="111">IF(AG114="A",1,IF(AG114="B",2,IF(AG114="C",3,IF(AG114="D",4,IF(AG114="E",5,IF(AG114="S",6,IF(AG114="F",7," ")))))))</f>
        <v xml:space="preserve"> </v>
      </c>
      <c r="AI114" s="38"/>
      <c r="AJ114" s="36" t="str">
        <f t="shared" ref="AJ114:AJ130" si="112">IF(AI114&lt;1," ",IF(AI114&gt;100,"",IF(AI114&gt;=79.5,"A",IF(AI114&gt;=69.5,"B",IF(AI114&gt;=59.5,"C",IF(AI114&gt;=49.5,"D",IF(AI114&gt;=39.5,"E",IF(AI114&gt;=34.5,"S","F"))))))))</f>
        <v xml:space="preserve"> </v>
      </c>
      <c r="AK114" s="36" t="str">
        <f t="shared" ref="AK114:AK130" si="113">IF(AJ114="A",1,IF(AJ114="B",2,IF(AJ114="C",3,IF(AJ114="D",4,IF(AJ114="E",5,IF(AJ114="S",6,IF(AJ114="F",7," ")))))))</f>
        <v xml:space="preserve"> </v>
      </c>
      <c r="AL114" s="38">
        <v>40</v>
      </c>
      <c r="AM114" s="36" t="str">
        <f t="shared" ref="AM114:AM130" si="114">IF(AL114&lt;1," ",IF(AL114&gt;100,"",IF(AL114&gt;=79.5,"A",IF(AL114&gt;=69.5,"B",IF(AL114&gt;=59.5,"C",IF(AL114&gt;=49.5,"D",IF(AL114&gt;=39.5,"E",IF(AL114&gt;=34.5,"S","F"))))))))</f>
        <v>E</v>
      </c>
      <c r="AN114" s="36">
        <f t="shared" ref="AN114:AN130" si="115">IF(AM114="A",1,IF(AM114="B",2,IF(AM114="C",3,IF(AM114="D",4,IF(AM114="E",5,IF(AM114="S",6,IF(AM114="F",7," ")))))))</f>
        <v>5</v>
      </c>
      <c r="AO114" s="40">
        <f>IF(COUNT(L114,O114,T114,Y114,AB114,AE114,AH114,AN114, )&lt;1,"",IF(COUNT(L114,O114,T114,Y114,AB114,AE114,AH114,AN114, )&lt;3,"-",IF(COUNT(L114,O114,T114,Y114,AB114,AE114,AH114,AN114,#REF!)&gt;3,"FALSE",SUM(L114,O114,T114,Y114,AB114,AE114,AH114,AN114))))</f>
        <v>16</v>
      </c>
      <c r="AP114" s="24" t="str">
        <f t="shared" si="101"/>
        <v>III</v>
      </c>
      <c r="AQ114" s="25">
        <f>COUNT(E114,J114,M114,#REF!,R114,W114,#REF!,Z114,AC114,AF114,AI114,AL114,#REF!,#REF!,#REF!,#REF!)</f>
        <v>4</v>
      </c>
      <c r="AR114" s="36">
        <f t="shared" ref="AR114:AR130" si="116">IF(AP114="I",1,IF(AP114="II",2,IF(AP114="III",3,IF(AP114="IV",4,IF(AP114="FLD",5," ")))))</f>
        <v>3</v>
      </c>
      <c r="AS114" s="41"/>
    </row>
    <row r="115" spans="1:45">
      <c r="A115" s="5">
        <v>99</v>
      </c>
      <c r="B115" s="60" t="s">
        <v>135</v>
      </c>
      <c r="C115" s="61" t="s">
        <v>126</v>
      </c>
      <c r="D115" s="68" t="s">
        <v>3</v>
      </c>
      <c r="E115" s="44">
        <v>50</v>
      </c>
      <c r="F115" s="46" t="str">
        <f t="shared" si="79"/>
        <v>D</v>
      </c>
      <c r="G115" s="46">
        <f t="shared" si="80"/>
        <v>4</v>
      </c>
      <c r="H115" s="44"/>
      <c r="I115" s="46"/>
      <c r="J115" s="47" t="str">
        <f t="shared" si="81"/>
        <v/>
      </c>
      <c r="K115" s="46" t="str">
        <f t="shared" si="82"/>
        <v/>
      </c>
      <c r="L115" s="46" t="str">
        <f t="shared" si="83"/>
        <v xml:space="preserve"> </v>
      </c>
      <c r="M115" s="47"/>
      <c r="N115" s="46" t="str">
        <f t="shared" si="84"/>
        <v xml:space="preserve"> </v>
      </c>
      <c r="O115" s="46" t="str">
        <f t="shared" si="85"/>
        <v xml:space="preserve"> </v>
      </c>
      <c r="P115" s="44"/>
      <c r="Q115" s="46"/>
      <c r="R115" s="47" t="str">
        <f t="shared" ref="R115:R120" si="117">IF(COUNTIF(P115:Q115,"")=2,"",SUM(P115:Q115)/2)</f>
        <v/>
      </c>
      <c r="S115" s="46" t="str">
        <f t="shared" si="86"/>
        <v/>
      </c>
      <c r="T115" s="46" t="str">
        <f t="shared" si="87"/>
        <v xml:space="preserve"> </v>
      </c>
      <c r="U115" s="44"/>
      <c r="V115" s="46"/>
      <c r="W115" s="47" t="str">
        <f t="shared" si="103"/>
        <v/>
      </c>
      <c r="X115" s="46" t="str">
        <f t="shared" si="104"/>
        <v/>
      </c>
      <c r="Y115" s="46" t="str">
        <f t="shared" si="105"/>
        <v xml:space="preserve"> </v>
      </c>
      <c r="Z115" s="45">
        <v>17</v>
      </c>
      <c r="AA115" s="46" t="str">
        <f t="shared" si="106"/>
        <v>F</v>
      </c>
      <c r="AB115" s="46">
        <f t="shared" si="107"/>
        <v>7</v>
      </c>
      <c r="AC115" s="45">
        <v>38</v>
      </c>
      <c r="AD115" s="46" t="str">
        <f t="shared" si="108"/>
        <v>S</v>
      </c>
      <c r="AE115" s="46">
        <f t="shared" si="109"/>
        <v>6</v>
      </c>
      <c r="AF115" s="45"/>
      <c r="AG115" s="46" t="str">
        <f t="shared" si="110"/>
        <v xml:space="preserve"> </v>
      </c>
      <c r="AH115" s="46" t="str">
        <f t="shared" si="111"/>
        <v xml:space="preserve"> </v>
      </c>
      <c r="AI115" s="44"/>
      <c r="AJ115" s="6" t="str">
        <f t="shared" si="112"/>
        <v xml:space="preserve"> </v>
      </c>
      <c r="AK115" s="6" t="str">
        <f t="shared" si="113"/>
        <v xml:space="preserve"> </v>
      </c>
      <c r="AL115" s="7">
        <v>37</v>
      </c>
      <c r="AM115" s="6" t="str">
        <f t="shared" si="114"/>
        <v>S</v>
      </c>
      <c r="AN115" s="6">
        <f t="shared" si="115"/>
        <v>6</v>
      </c>
      <c r="AO115" s="9">
        <f>IF(COUNT(L115,O115,T115,Y115,AB115,AE115,AH115,AN115, )&lt;1,"",IF(COUNT(L115,O115,T115,Y115,AB115,AE115,AH115,AN115, )&lt;3,"-",IF(COUNT(L115,O115,T115,Y115,AB115,AE115,AH115,AN115,#REF!)&gt;3,"FALSE",SUM(L115,O115,T115,Y115,AB115,AE115,AH115,AN115))))</f>
        <v>19</v>
      </c>
      <c r="AP115" s="24" t="str">
        <f t="shared" si="101"/>
        <v>IV</v>
      </c>
      <c r="AQ115" s="25">
        <f>COUNT(E115,J115,M115,#REF!,R115,W115,#REF!,Z115,AC115,AF115,AI115,AL115,#REF!,#REF!,#REF!,#REF!)</f>
        <v>4</v>
      </c>
      <c r="AR115" s="6">
        <f t="shared" si="116"/>
        <v>4</v>
      </c>
      <c r="AS115" s="2"/>
    </row>
    <row r="116" spans="1:45">
      <c r="A116" s="5">
        <v>100</v>
      </c>
      <c r="B116" s="62" t="s">
        <v>136</v>
      </c>
      <c r="C116" s="63" t="s">
        <v>126</v>
      </c>
      <c r="D116" s="68" t="s">
        <v>3</v>
      </c>
      <c r="E116" s="44">
        <v>48</v>
      </c>
      <c r="F116" s="46" t="str">
        <f t="shared" si="79"/>
        <v>E</v>
      </c>
      <c r="G116" s="46">
        <f t="shared" si="80"/>
        <v>5</v>
      </c>
      <c r="H116" s="44"/>
      <c r="I116" s="46"/>
      <c r="J116" s="47" t="str">
        <f t="shared" si="81"/>
        <v/>
      </c>
      <c r="K116" s="46" t="str">
        <f t="shared" si="82"/>
        <v/>
      </c>
      <c r="L116" s="46" t="str">
        <f t="shared" si="83"/>
        <v xml:space="preserve"> </v>
      </c>
      <c r="M116" s="47"/>
      <c r="N116" s="46" t="str">
        <f t="shared" si="84"/>
        <v xml:space="preserve"> </v>
      </c>
      <c r="O116" s="46" t="str">
        <f t="shared" si="85"/>
        <v xml:space="preserve"> </v>
      </c>
      <c r="P116" s="44"/>
      <c r="Q116" s="46"/>
      <c r="R116" s="47" t="str">
        <f t="shared" si="117"/>
        <v/>
      </c>
      <c r="S116" s="46" t="str">
        <f t="shared" si="86"/>
        <v/>
      </c>
      <c r="T116" s="46" t="str">
        <f t="shared" si="87"/>
        <v xml:space="preserve"> </v>
      </c>
      <c r="U116" s="44"/>
      <c r="V116" s="46"/>
      <c r="W116" s="47" t="str">
        <f t="shared" si="103"/>
        <v/>
      </c>
      <c r="X116" s="46" t="str">
        <f t="shared" si="104"/>
        <v/>
      </c>
      <c r="Y116" s="46" t="str">
        <f t="shared" si="105"/>
        <v xml:space="preserve"> </v>
      </c>
      <c r="Z116" s="45">
        <v>27</v>
      </c>
      <c r="AA116" s="46" t="str">
        <f t="shared" si="106"/>
        <v>F</v>
      </c>
      <c r="AB116" s="46">
        <f t="shared" si="107"/>
        <v>7</v>
      </c>
      <c r="AC116" s="45">
        <v>31</v>
      </c>
      <c r="AD116" s="46" t="str">
        <f t="shared" si="108"/>
        <v>F</v>
      </c>
      <c r="AE116" s="46">
        <f t="shared" si="109"/>
        <v>7</v>
      </c>
      <c r="AF116" s="45"/>
      <c r="AG116" s="46" t="str">
        <f t="shared" si="110"/>
        <v xml:space="preserve"> </v>
      </c>
      <c r="AH116" s="46" t="str">
        <f t="shared" si="111"/>
        <v xml:space="preserve"> </v>
      </c>
      <c r="AI116" s="44"/>
      <c r="AJ116" s="6" t="str">
        <f t="shared" si="112"/>
        <v xml:space="preserve"> </v>
      </c>
      <c r="AK116" s="6" t="str">
        <f t="shared" si="113"/>
        <v xml:space="preserve"> </v>
      </c>
      <c r="AL116" s="7">
        <v>20</v>
      </c>
      <c r="AM116" s="6" t="str">
        <f t="shared" si="114"/>
        <v>F</v>
      </c>
      <c r="AN116" s="6">
        <f t="shared" si="115"/>
        <v>7</v>
      </c>
      <c r="AO116" s="9">
        <f>IF(COUNT(L116,O116,T116,Y116,AB116,AE116,AH116,AN116, )&lt;1,"",IF(COUNT(L116,O116,T116,Y116,AB116,AE116,AH116,AN116, )&lt;3,"-",IF(COUNT(L116,O116,T116,Y116,AB116,AE116,AH116,AN116,#REF!)&gt;3,"FALSE",SUM(L116,O116,T116,Y116,AB116,AE116,AH116,AN116))))</f>
        <v>21</v>
      </c>
      <c r="AP116" s="24" t="str">
        <f t="shared" si="101"/>
        <v>FLD</v>
      </c>
      <c r="AQ116" s="25">
        <f>COUNT(E116,J116,M116,#REF!,R116,W116,#REF!,Z116,AC116,AF116,AI116,AL116,#REF!,#REF!,#REF!,#REF!)</f>
        <v>4</v>
      </c>
      <c r="AR116" s="6">
        <f t="shared" si="116"/>
        <v>5</v>
      </c>
      <c r="AS116" s="2"/>
    </row>
    <row r="117" spans="1:45">
      <c r="A117" s="5">
        <v>101</v>
      </c>
      <c r="B117" s="62" t="s">
        <v>137</v>
      </c>
      <c r="C117" s="63" t="s">
        <v>126</v>
      </c>
      <c r="D117" s="68" t="s">
        <v>3</v>
      </c>
      <c r="E117" s="35">
        <v>61</v>
      </c>
      <c r="F117" s="36" t="str">
        <f t="shared" si="79"/>
        <v>C</v>
      </c>
      <c r="G117" s="36">
        <f t="shared" si="80"/>
        <v>3</v>
      </c>
      <c r="H117" s="35"/>
      <c r="I117" s="36"/>
      <c r="J117" s="37" t="str">
        <f t="shared" si="81"/>
        <v/>
      </c>
      <c r="K117" s="36" t="str">
        <f t="shared" si="82"/>
        <v/>
      </c>
      <c r="L117" s="36" t="str">
        <f t="shared" si="83"/>
        <v xml:space="preserve"> </v>
      </c>
      <c r="M117" s="37"/>
      <c r="N117" s="36" t="str">
        <f t="shared" si="84"/>
        <v xml:space="preserve"> </v>
      </c>
      <c r="O117" s="36" t="str">
        <f t="shared" si="85"/>
        <v xml:space="preserve"> </v>
      </c>
      <c r="P117" s="35"/>
      <c r="Q117" s="36"/>
      <c r="R117" s="37" t="str">
        <f t="shared" si="117"/>
        <v/>
      </c>
      <c r="S117" s="36" t="str">
        <f t="shared" si="86"/>
        <v/>
      </c>
      <c r="T117" s="36" t="str">
        <f t="shared" si="87"/>
        <v xml:space="preserve"> </v>
      </c>
      <c r="U117" s="35"/>
      <c r="V117" s="36"/>
      <c r="W117" s="37" t="str">
        <f t="shared" si="103"/>
        <v/>
      </c>
      <c r="X117" s="36" t="str">
        <f t="shared" si="104"/>
        <v/>
      </c>
      <c r="Y117" s="36" t="str">
        <f t="shared" si="105"/>
        <v xml:space="preserve"> </v>
      </c>
      <c r="Z117" s="38">
        <v>39</v>
      </c>
      <c r="AA117" s="36" t="str">
        <f t="shared" si="106"/>
        <v>S</v>
      </c>
      <c r="AB117" s="36">
        <f t="shared" si="107"/>
        <v>6</v>
      </c>
      <c r="AC117" s="38">
        <v>57</v>
      </c>
      <c r="AD117" s="36" t="str">
        <f t="shared" si="108"/>
        <v>D</v>
      </c>
      <c r="AE117" s="36">
        <f t="shared" si="109"/>
        <v>4</v>
      </c>
      <c r="AF117" s="39"/>
      <c r="AG117" s="36" t="str">
        <f t="shared" si="110"/>
        <v xml:space="preserve"> </v>
      </c>
      <c r="AH117" s="36" t="str">
        <f t="shared" si="111"/>
        <v xml:space="preserve"> </v>
      </c>
      <c r="AI117" s="38"/>
      <c r="AJ117" s="36" t="str">
        <f t="shared" si="112"/>
        <v xml:space="preserve"> </v>
      </c>
      <c r="AK117" s="36" t="str">
        <f t="shared" si="113"/>
        <v xml:space="preserve"> </v>
      </c>
      <c r="AL117" s="38">
        <v>54</v>
      </c>
      <c r="AM117" s="36" t="str">
        <f t="shared" si="114"/>
        <v>D</v>
      </c>
      <c r="AN117" s="36">
        <f t="shared" si="115"/>
        <v>4</v>
      </c>
      <c r="AO117" s="40">
        <f>IF(COUNT(L117,O117,T117,Y117,AB117,AE117,AH117,AN117, )&lt;1,"",IF(COUNT(L117,O117,T117,Y117,AB117,AE117,AH117,AN117, )&lt;3,"-",IF(COUNT(L117,O117,T117,Y117,AB117,AE117,AH117,AN117,#REF!)&gt;3,"FALSE",SUM(L117,O117,T117,Y117,AB117,AE117,AH117,AN117))))</f>
        <v>14</v>
      </c>
      <c r="AP117" s="24" t="str">
        <f t="shared" si="101"/>
        <v>III</v>
      </c>
      <c r="AQ117" s="25">
        <f>COUNT(E117,J117,M117,#REF!,R117,W117,#REF!,Z117,AC117,AF117,AI117,AL117,#REF!,#REF!,#REF!,#REF!)</f>
        <v>4</v>
      </c>
      <c r="AR117" s="36">
        <f t="shared" si="116"/>
        <v>3</v>
      </c>
      <c r="AS117" s="41"/>
    </row>
    <row r="118" spans="1:45">
      <c r="A118" s="5">
        <v>102</v>
      </c>
      <c r="B118" s="62" t="s">
        <v>138</v>
      </c>
      <c r="C118" s="63" t="s">
        <v>126</v>
      </c>
      <c r="D118" s="68" t="s">
        <v>3</v>
      </c>
      <c r="E118" s="35">
        <v>56</v>
      </c>
      <c r="F118" s="36" t="str">
        <f t="shared" si="79"/>
        <v>D</v>
      </c>
      <c r="G118" s="36">
        <f t="shared" si="80"/>
        <v>4</v>
      </c>
      <c r="H118" s="35"/>
      <c r="I118" s="36"/>
      <c r="J118" s="37" t="str">
        <f t="shared" si="81"/>
        <v/>
      </c>
      <c r="K118" s="36" t="str">
        <f t="shared" si="82"/>
        <v/>
      </c>
      <c r="L118" s="36" t="str">
        <f t="shared" si="83"/>
        <v xml:space="preserve"> </v>
      </c>
      <c r="M118" s="37"/>
      <c r="N118" s="36" t="str">
        <f t="shared" si="84"/>
        <v xml:space="preserve"> </v>
      </c>
      <c r="O118" s="36" t="str">
        <f t="shared" si="85"/>
        <v xml:space="preserve"> </v>
      </c>
      <c r="P118" s="35"/>
      <c r="Q118" s="36"/>
      <c r="R118" s="37" t="str">
        <f t="shared" si="117"/>
        <v/>
      </c>
      <c r="S118" s="36" t="str">
        <f t="shared" si="86"/>
        <v/>
      </c>
      <c r="T118" s="36" t="str">
        <f t="shared" si="87"/>
        <v xml:space="preserve"> </v>
      </c>
      <c r="U118" s="35"/>
      <c r="V118" s="36"/>
      <c r="W118" s="37" t="str">
        <f t="shared" si="103"/>
        <v/>
      </c>
      <c r="X118" s="36" t="str">
        <f t="shared" si="104"/>
        <v/>
      </c>
      <c r="Y118" s="36" t="str">
        <f t="shared" si="105"/>
        <v xml:space="preserve"> </v>
      </c>
      <c r="Z118" s="38">
        <v>20</v>
      </c>
      <c r="AA118" s="36" t="str">
        <f t="shared" si="106"/>
        <v>F</v>
      </c>
      <c r="AB118" s="36">
        <f t="shared" si="107"/>
        <v>7</v>
      </c>
      <c r="AC118" s="38">
        <v>22</v>
      </c>
      <c r="AD118" s="36" t="str">
        <f t="shared" si="108"/>
        <v>F</v>
      </c>
      <c r="AE118" s="36">
        <f t="shared" si="109"/>
        <v>7</v>
      </c>
      <c r="AF118" s="39"/>
      <c r="AG118" s="36" t="str">
        <f t="shared" si="110"/>
        <v xml:space="preserve"> </v>
      </c>
      <c r="AH118" s="36" t="str">
        <f t="shared" si="111"/>
        <v xml:space="preserve"> </v>
      </c>
      <c r="AI118" s="38"/>
      <c r="AJ118" s="36" t="str">
        <f t="shared" si="112"/>
        <v xml:space="preserve"> </v>
      </c>
      <c r="AK118" s="36" t="str">
        <f t="shared" si="113"/>
        <v xml:space="preserve"> </v>
      </c>
      <c r="AL118" s="38">
        <v>20</v>
      </c>
      <c r="AM118" s="36" t="str">
        <f t="shared" si="114"/>
        <v>F</v>
      </c>
      <c r="AN118" s="36">
        <f t="shared" si="115"/>
        <v>7</v>
      </c>
      <c r="AO118" s="40">
        <f>IF(COUNT(L118,O118,T118,Y118,AB118,AE118,AH118,AN118, )&lt;1,"",IF(COUNT(L118,O118,T118,Y118,AB118,AE118,AH118,AN118, )&lt;3,"-",IF(COUNT(L118,O118,T118,Y118,AB118,AE118,AH118,AN118,#REF!)&gt;3,"FALSE",SUM(L118,O118,T118,Y118,AB118,AE118,AH118,AN118))))</f>
        <v>21</v>
      </c>
      <c r="AP118" s="24" t="str">
        <f t="shared" si="101"/>
        <v>FLD</v>
      </c>
      <c r="AQ118" s="25">
        <f>COUNT(E118,J118,M118,#REF!,R118,W118,#REF!,Z118,AC118,AF118,AI118,AL118,#REF!,#REF!,#REF!,#REF!)</f>
        <v>4</v>
      </c>
      <c r="AR118" s="36">
        <f t="shared" si="116"/>
        <v>5</v>
      </c>
      <c r="AS118" s="41"/>
    </row>
    <row r="119" spans="1:45">
      <c r="A119" s="5">
        <v>103</v>
      </c>
      <c r="B119" s="60" t="s">
        <v>139</v>
      </c>
      <c r="C119" s="61" t="s">
        <v>126</v>
      </c>
      <c r="D119" s="68" t="s">
        <v>3</v>
      </c>
      <c r="E119" s="44">
        <v>51</v>
      </c>
      <c r="F119" s="46" t="str">
        <f t="shared" si="79"/>
        <v>D</v>
      </c>
      <c r="G119" s="46">
        <f t="shared" si="80"/>
        <v>4</v>
      </c>
      <c r="H119" s="44"/>
      <c r="I119" s="46"/>
      <c r="J119" s="47" t="str">
        <f t="shared" si="81"/>
        <v/>
      </c>
      <c r="K119" s="46" t="str">
        <f t="shared" si="82"/>
        <v/>
      </c>
      <c r="L119" s="46" t="str">
        <f t="shared" si="83"/>
        <v xml:space="preserve"> </v>
      </c>
      <c r="M119" s="47"/>
      <c r="N119" s="46" t="str">
        <f t="shared" si="84"/>
        <v xml:space="preserve"> </v>
      </c>
      <c r="O119" s="46" t="str">
        <f t="shared" si="85"/>
        <v xml:space="preserve"> </v>
      </c>
      <c r="P119" s="44"/>
      <c r="Q119" s="46"/>
      <c r="R119" s="47" t="str">
        <f t="shared" si="117"/>
        <v/>
      </c>
      <c r="S119" s="46" t="str">
        <f t="shared" si="86"/>
        <v/>
      </c>
      <c r="T119" s="46" t="str">
        <f t="shared" si="87"/>
        <v xml:space="preserve"> </v>
      </c>
      <c r="U119" s="44"/>
      <c r="V119" s="46"/>
      <c r="W119" s="47" t="str">
        <f t="shared" si="103"/>
        <v/>
      </c>
      <c r="X119" s="46" t="str">
        <f t="shared" si="104"/>
        <v/>
      </c>
      <c r="Y119" s="46" t="str">
        <f t="shared" si="105"/>
        <v xml:space="preserve"> </v>
      </c>
      <c r="Z119" s="45">
        <v>24</v>
      </c>
      <c r="AA119" s="46" t="str">
        <f t="shared" si="106"/>
        <v>F</v>
      </c>
      <c r="AB119" s="46">
        <f t="shared" si="107"/>
        <v>7</v>
      </c>
      <c r="AC119" s="45">
        <v>23</v>
      </c>
      <c r="AD119" s="46" t="str">
        <f t="shared" si="108"/>
        <v>F</v>
      </c>
      <c r="AE119" s="46">
        <f t="shared" si="109"/>
        <v>7</v>
      </c>
      <c r="AF119" s="45"/>
      <c r="AG119" s="46" t="str">
        <f t="shared" si="110"/>
        <v xml:space="preserve"> </v>
      </c>
      <c r="AH119" s="46" t="str">
        <f t="shared" si="111"/>
        <v xml:space="preserve"> </v>
      </c>
      <c r="AI119" s="44"/>
      <c r="AJ119" s="6" t="str">
        <f t="shared" si="112"/>
        <v xml:space="preserve"> </v>
      </c>
      <c r="AK119" s="6" t="str">
        <f t="shared" si="113"/>
        <v xml:space="preserve"> </v>
      </c>
      <c r="AL119" s="7">
        <v>10</v>
      </c>
      <c r="AM119" s="6" t="str">
        <f t="shared" si="114"/>
        <v>F</v>
      </c>
      <c r="AN119" s="6">
        <f t="shared" si="115"/>
        <v>7</v>
      </c>
      <c r="AO119" s="9">
        <f>IF(COUNT(L119,O119,T119,Y119,AB119,AE119,AH119,AN119, )&lt;1,"",IF(COUNT(L119,O119,T119,Y119,AB119,AE119,AH119,AN119, )&lt;3,"-",IF(COUNT(L119,O119,T119,Y119,AB119,AE119,AH119,AN119,#REF!)&gt;3,"FALSE",SUM(L119,O119,T119,Y119,AB119,AE119,AH119,AN119))))</f>
        <v>21</v>
      </c>
      <c r="AP119" s="24" t="str">
        <f t="shared" si="101"/>
        <v>FLD</v>
      </c>
      <c r="AQ119" s="25">
        <f>COUNT(E119,J119,M119,#REF!,R119,W119,#REF!,Z119,AC119,AF119,AI119,AL119,#REF!,#REF!,#REF!,#REF!)</f>
        <v>4</v>
      </c>
      <c r="AR119" s="6">
        <f t="shared" si="116"/>
        <v>5</v>
      </c>
      <c r="AS119" s="2"/>
    </row>
    <row r="120" spans="1:45">
      <c r="A120" s="5">
        <v>104</v>
      </c>
      <c r="B120" s="60" t="s">
        <v>140</v>
      </c>
      <c r="C120" s="61" t="s">
        <v>126</v>
      </c>
      <c r="D120" s="68" t="s">
        <v>3</v>
      </c>
      <c r="E120" s="35">
        <v>56</v>
      </c>
      <c r="F120" s="36" t="str">
        <f t="shared" si="79"/>
        <v>D</v>
      </c>
      <c r="G120" s="36">
        <f t="shared" si="80"/>
        <v>4</v>
      </c>
      <c r="H120" s="35"/>
      <c r="I120" s="36"/>
      <c r="J120" s="37" t="str">
        <f t="shared" si="81"/>
        <v/>
      </c>
      <c r="K120" s="36" t="str">
        <f t="shared" si="82"/>
        <v/>
      </c>
      <c r="L120" s="36" t="str">
        <f t="shared" si="83"/>
        <v xml:space="preserve"> </v>
      </c>
      <c r="M120" s="37"/>
      <c r="N120" s="36" t="str">
        <f t="shared" si="84"/>
        <v xml:space="preserve"> </v>
      </c>
      <c r="O120" s="36" t="str">
        <f t="shared" si="85"/>
        <v xml:space="preserve"> </v>
      </c>
      <c r="P120" s="35"/>
      <c r="Q120" s="36"/>
      <c r="R120" s="37" t="str">
        <f t="shared" si="117"/>
        <v/>
      </c>
      <c r="S120" s="36" t="str">
        <f t="shared" si="86"/>
        <v/>
      </c>
      <c r="T120" s="36" t="str">
        <f t="shared" si="87"/>
        <v xml:space="preserve"> </v>
      </c>
      <c r="U120" s="35"/>
      <c r="V120" s="36"/>
      <c r="W120" s="37" t="str">
        <f t="shared" si="103"/>
        <v/>
      </c>
      <c r="X120" s="36" t="str">
        <f t="shared" si="104"/>
        <v/>
      </c>
      <c r="Y120" s="36" t="str">
        <f t="shared" si="105"/>
        <v xml:space="preserve"> </v>
      </c>
      <c r="Z120" s="38">
        <v>14</v>
      </c>
      <c r="AA120" s="36" t="str">
        <f t="shared" si="106"/>
        <v>F</v>
      </c>
      <c r="AB120" s="36">
        <f t="shared" si="107"/>
        <v>7</v>
      </c>
      <c r="AC120" s="38">
        <v>22</v>
      </c>
      <c r="AD120" s="36" t="str">
        <f t="shared" si="108"/>
        <v>F</v>
      </c>
      <c r="AE120" s="36">
        <f t="shared" si="109"/>
        <v>7</v>
      </c>
      <c r="AF120" s="39"/>
      <c r="AG120" s="36" t="str">
        <f t="shared" si="110"/>
        <v xml:space="preserve"> </v>
      </c>
      <c r="AH120" s="36" t="str">
        <f t="shared" si="111"/>
        <v xml:space="preserve"> </v>
      </c>
      <c r="AI120" s="38"/>
      <c r="AJ120" s="36" t="str">
        <f t="shared" si="112"/>
        <v xml:space="preserve"> </v>
      </c>
      <c r="AK120" s="36" t="str">
        <f t="shared" si="113"/>
        <v xml:space="preserve"> </v>
      </c>
      <c r="AL120" s="38">
        <v>13</v>
      </c>
      <c r="AM120" s="36" t="str">
        <f t="shared" si="114"/>
        <v>F</v>
      </c>
      <c r="AN120" s="36">
        <f t="shared" si="115"/>
        <v>7</v>
      </c>
      <c r="AO120" s="40">
        <f>IF(COUNT(L120,O120,T120,Y120,AB120,AE120,AH120,AN120, )&lt;1,"",IF(COUNT(L120,O120,T120,Y120,AB120,AE120,AH120,AN120, )&lt;3,"-",IF(COUNT(L120,O120,T120,Y120,AB120,AE120,AH120,AN120,#REF!)&gt;3,"FALSE",SUM(L120,O120,T120,Y120,AB120,AE120,AH120,AN120))))</f>
        <v>21</v>
      </c>
      <c r="AP120" s="24" t="str">
        <f t="shared" si="101"/>
        <v>FLD</v>
      </c>
      <c r="AQ120" s="25">
        <f>COUNT(E120,J120,M120,#REF!,R120,W120,#REF!,Z120,AC120,AF120,AI120,AL120,#REF!,#REF!,#REF!,#REF!)</f>
        <v>4</v>
      </c>
      <c r="AR120" s="36">
        <f t="shared" si="116"/>
        <v>5</v>
      </c>
      <c r="AS120" s="41"/>
    </row>
    <row r="121" spans="1:45">
      <c r="A121" s="5">
        <v>105</v>
      </c>
      <c r="B121" s="60" t="s">
        <v>141</v>
      </c>
      <c r="C121" s="61" t="s">
        <v>126</v>
      </c>
      <c r="D121" s="68" t="s">
        <v>3</v>
      </c>
      <c r="E121" s="35">
        <v>53</v>
      </c>
      <c r="F121" s="36" t="str">
        <f t="shared" si="79"/>
        <v>D</v>
      </c>
      <c r="G121" s="36">
        <f t="shared" si="80"/>
        <v>4</v>
      </c>
      <c r="H121" s="35"/>
      <c r="I121" s="36"/>
      <c r="J121" s="37" t="str">
        <f t="shared" si="81"/>
        <v/>
      </c>
      <c r="K121" s="36" t="str">
        <f t="shared" si="82"/>
        <v/>
      </c>
      <c r="L121" s="36" t="str">
        <f t="shared" si="83"/>
        <v xml:space="preserve"> </v>
      </c>
      <c r="M121" s="37"/>
      <c r="N121" s="36" t="str">
        <f t="shared" si="84"/>
        <v xml:space="preserve"> </v>
      </c>
      <c r="O121" s="36" t="str">
        <f t="shared" si="85"/>
        <v xml:space="preserve"> </v>
      </c>
      <c r="P121" s="35"/>
      <c r="Q121" s="36"/>
      <c r="R121" s="37"/>
      <c r="S121" s="36" t="str">
        <f t="shared" si="86"/>
        <v xml:space="preserve"> </v>
      </c>
      <c r="T121" s="36" t="str">
        <f t="shared" si="87"/>
        <v xml:space="preserve"> </v>
      </c>
      <c r="U121" s="35"/>
      <c r="V121" s="36"/>
      <c r="W121" s="37" t="str">
        <f t="shared" si="103"/>
        <v/>
      </c>
      <c r="X121" s="36" t="str">
        <f t="shared" si="104"/>
        <v/>
      </c>
      <c r="Y121" s="36" t="str">
        <f t="shared" si="105"/>
        <v xml:space="preserve"> </v>
      </c>
      <c r="Z121" s="38">
        <v>22</v>
      </c>
      <c r="AA121" s="36" t="str">
        <f t="shared" si="106"/>
        <v>F</v>
      </c>
      <c r="AB121" s="36">
        <f t="shared" si="107"/>
        <v>7</v>
      </c>
      <c r="AC121" s="38">
        <v>21</v>
      </c>
      <c r="AD121" s="36" t="str">
        <f t="shared" si="108"/>
        <v>F</v>
      </c>
      <c r="AE121" s="36">
        <f t="shared" si="109"/>
        <v>7</v>
      </c>
      <c r="AF121" s="39"/>
      <c r="AG121" s="36" t="str">
        <f t="shared" si="110"/>
        <v xml:space="preserve"> </v>
      </c>
      <c r="AH121" s="36" t="str">
        <f t="shared" si="111"/>
        <v xml:space="preserve"> </v>
      </c>
      <c r="AI121" s="38"/>
      <c r="AJ121" s="36" t="str">
        <f t="shared" si="112"/>
        <v xml:space="preserve"> </v>
      </c>
      <c r="AK121" s="36" t="str">
        <f t="shared" si="113"/>
        <v xml:space="preserve"> </v>
      </c>
      <c r="AL121" s="38">
        <v>9</v>
      </c>
      <c r="AM121" s="36" t="str">
        <f t="shared" si="114"/>
        <v>F</v>
      </c>
      <c r="AN121" s="36">
        <f t="shared" si="115"/>
        <v>7</v>
      </c>
      <c r="AO121" s="40">
        <f>IF(COUNT(L121,O121,T121,Y121,AB121,AE121,AH121,AN121, )&lt;1,"",IF(COUNT(L121,O121,T121,Y121,AB121,AE121,AH121,AN121, )&lt;3,"-",IF(COUNT(L121,O121,T121,Y121,AB121,AE121,AH121,AN121,#REF!)&gt;3,"FALSE",SUM(L121,O121,T121,Y121,AB121,AE121,AH121,AN121))))</f>
        <v>21</v>
      </c>
      <c r="AP121" s="24" t="str">
        <f t="shared" si="101"/>
        <v>FLD</v>
      </c>
      <c r="AQ121" s="25">
        <f>COUNT(E121,J121,M121,#REF!,R121,W121,#REF!,Z121,AC121,AF121,AI121,AL121,#REF!,#REF!,#REF!,#REF!)</f>
        <v>4</v>
      </c>
      <c r="AR121" s="36">
        <f t="shared" si="116"/>
        <v>5</v>
      </c>
      <c r="AS121" s="41"/>
    </row>
    <row r="122" spans="1:45">
      <c r="A122" s="5">
        <v>106</v>
      </c>
      <c r="B122" s="60" t="s">
        <v>142</v>
      </c>
      <c r="C122" s="61" t="s">
        <v>126</v>
      </c>
      <c r="D122" s="68" t="s">
        <v>3</v>
      </c>
      <c r="E122" s="35">
        <v>61</v>
      </c>
      <c r="F122" s="36" t="str">
        <f t="shared" si="79"/>
        <v>C</v>
      </c>
      <c r="G122" s="36">
        <f t="shared" si="80"/>
        <v>3</v>
      </c>
      <c r="H122" s="35"/>
      <c r="I122" s="36"/>
      <c r="J122" s="37" t="str">
        <f t="shared" si="81"/>
        <v/>
      </c>
      <c r="K122" s="36" t="str">
        <f t="shared" si="82"/>
        <v/>
      </c>
      <c r="L122" s="36" t="str">
        <f t="shared" si="83"/>
        <v xml:space="preserve"> </v>
      </c>
      <c r="M122" s="37"/>
      <c r="N122" s="36" t="str">
        <f t="shared" si="84"/>
        <v xml:space="preserve"> </v>
      </c>
      <c r="O122" s="36" t="str">
        <f t="shared" si="85"/>
        <v xml:space="preserve"> </v>
      </c>
      <c r="P122" s="35"/>
      <c r="Q122" s="36"/>
      <c r="R122" s="37"/>
      <c r="S122" s="36" t="str">
        <f t="shared" si="86"/>
        <v xml:space="preserve"> </v>
      </c>
      <c r="T122" s="36" t="str">
        <f t="shared" si="87"/>
        <v xml:space="preserve"> </v>
      </c>
      <c r="U122" s="35"/>
      <c r="V122" s="36"/>
      <c r="W122" s="37" t="str">
        <f t="shared" si="103"/>
        <v/>
      </c>
      <c r="X122" s="36" t="str">
        <f t="shared" si="104"/>
        <v/>
      </c>
      <c r="Y122" s="36" t="str">
        <f t="shared" si="105"/>
        <v xml:space="preserve"> </v>
      </c>
      <c r="Z122" s="38">
        <v>31</v>
      </c>
      <c r="AA122" s="36" t="str">
        <f t="shared" si="106"/>
        <v>F</v>
      </c>
      <c r="AB122" s="36">
        <f t="shared" si="107"/>
        <v>7</v>
      </c>
      <c r="AC122" s="38">
        <v>36</v>
      </c>
      <c r="AD122" s="36" t="str">
        <f t="shared" si="108"/>
        <v>S</v>
      </c>
      <c r="AE122" s="36">
        <f t="shared" si="109"/>
        <v>6</v>
      </c>
      <c r="AF122" s="39"/>
      <c r="AG122" s="36" t="str">
        <f t="shared" si="110"/>
        <v xml:space="preserve"> </v>
      </c>
      <c r="AH122" s="36" t="str">
        <f t="shared" si="111"/>
        <v xml:space="preserve"> </v>
      </c>
      <c r="AI122" s="38"/>
      <c r="AJ122" s="36" t="str">
        <f t="shared" si="112"/>
        <v xml:space="preserve"> </v>
      </c>
      <c r="AK122" s="36" t="str">
        <f t="shared" si="113"/>
        <v xml:space="preserve"> </v>
      </c>
      <c r="AL122" s="38">
        <v>40</v>
      </c>
      <c r="AM122" s="36" t="str">
        <f t="shared" si="114"/>
        <v>E</v>
      </c>
      <c r="AN122" s="36">
        <f t="shared" si="115"/>
        <v>5</v>
      </c>
      <c r="AO122" s="40">
        <f>IF(COUNT(L122,O122,T122,Y122,AB122,AE122,AH122,AN122, )&lt;1,"",IF(COUNT(L122,O122,T122,Y122,AB122,AE122,AH122,AN122, )&lt;3,"-",IF(COUNT(L122,O122,T122,Y122,AB122,AE122,AH122,AN122,#REF!)&gt;3,"FALSE",SUM(L122,O122,T122,Y122,AB122,AE122,AH122,AN122))))</f>
        <v>18</v>
      </c>
      <c r="AP122" s="24" t="str">
        <f t="shared" si="101"/>
        <v>IV</v>
      </c>
      <c r="AQ122" s="25">
        <f>COUNT(E122,J122,M122,#REF!,R122,W122,#REF!,Z122,AC122,AF122,AI122,AL122,#REF!,#REF!,#REF!,#REF!)</f>
        <v>4</v>
      </c>
      <c r="AR122" s="36">
        <f t="shared" si="116"/>
        <v>4</v>
      </c>
      <c r="AS122" s="41"/>
    </row>
    <row r="123" spans="1:45">
      <c r="A123" s="5">
        <v>107</v>
      </c>
      <c r="B123" s="62" t="s">
        <v>143</v>
      </c>
      <c r="C123" s="63" t="s">
        <v>126</v>
      </c>
      <c r="D123" s="68" t="s">
        <v>3</v>
      </c>
      <c r="E123" s="35">
        <v>51</v>
      </c>
      <c r="F123" s="36" t="str">
        <f t="shared" si="79"/>
        <v>D</v>
      </c>
      <c r="G123" s="36">
        <f t="shared" si="80"/>
        <v>4</v>
      </c>
      <c r="H123" s="35"/>
      <c r="I123" s="36"/>
      <c r="J123" s="37" t="str">
        <f t="shared" si="81"/>
        <v/>
      </c>
      <c r="K123" s="36" t="str">
        <f t="shared" si="82"/>
        <v/>
      </c>
      <c r="L123" s="36" t="str">
        <f t="shared" si="83"/>
        <v xml:space="preserve"> </v>
      </c>
      <c r="M123" s="37"/>
      <c r="N123" s="36" t="str">
        <f t="shared" si="84"/>
        <v xml:space="preserve"> </v>
      </c>
      <c r="O123" s="36" t="str">
        <f t="shared" si="85"/>
        <v xml:space="preserve"> </v>
      </c>
      <c r="P123" s="35"/>
      <c r="Q123" s="36"/>
      <c r="R123" s="37" t="str">
        <f t="shared" ref="R123:R130" si="118">IF(COUNTIF(P123:Q123,"")=2,"",SUM(P123:Q123)/2)</f>
        <v/>
      </c>
      <c r="S123" s="36" t="str">
        <f t="shared" si="86"/>
        <v/>
      </c>
      <c r="T123" s="36" t="str">
        <f t="shared" si="87"/>
        <v xml:space="preserve"> </v>
      </c>
      <c r="U123" s="35"/>
      <c r="V123" s="36"/>
      <c r="W123" s="37" t="str">
        <f t="shared" si="103"/>
        <v/>
      </c>
      <c r="X123" s="36" t="str">
        <f t="shared" si="104"/>
        <v/>
      </c>
      <c r="Y123" s="36" t="str">
        <f t="shared" si="105"/>
        <v xml:space="preserve"> </v>
      </c>
      <c r="Z123" s="38">
        <v>24</v>
      </c>
      <c r="AA123" s="36" t="str">
        <f t="shared" si="106"/>
        <v>F</v>
      </c>
      <c r="AB123" s="36">
        <f t="shared" si="107"/>
        <v>7</v>
      </c>
      <c r="AC123" s="38">
        <v>17</v>
      </c>
      <c r="AD123" s="36" t="str">
        <f t="shared" si="108"/>
        <v>F</v>
      </c>
      <c r="AE123" s="36">
        <f t="shared" si="109"/>
        <v>7</v>
      </c>
      <c r="AF123" s="39"/>
      <c r="AG123" s="36" t="str">
        <f t="shared" si="110"/>
        <v xml:space="preserve"> </v>
      </c>
      <c r="AH123" s="36" t="str">
        <f t="shared" si="111"/>
        <v xml:space="preserve"> </v>
      </c>
      <c r="AI123" s="38"/>
      <c r="AJ123" s="36" t="str">
        <f t="shared" si="112"/>
        <v xml:space="preserve"> </v>
      </c>
      <c r="AK123" s="36" t="str">
        <f t="shared" si="113"/>
        <v xml:space="preserve"> </v>
      </c>
      <c r="AL123" s="38">
        <v>43</v>
      </c>
      <c r="AM123" s="36" t="str">
        <f t="shared" si="114"/>
        <v>E</v>
      </c>
      <c r="AN123" s="36">
        <f t="shared" si="115"/>
        <v>5</v>
      </c>
      <c r="AO123" s="40">
        <f>IF(COUNT(L123,O123,T123,Y123,AB123,AE123,AH123,AN123, )&lt;1,"",IF(COUNT(L123,O123,T123,Y123,AB123,AE123,AH123,AN123, )&lt;3,"-",IF(COUNT(L123,O123,T123,Y123,AB123,AE123,AH123,AN123,#REF!)&gt;3,"FALSE",SUM(L123,O123,T123,Y123,AB123,AE123,AH123,AN123))))</f>
        <v>19</v>
      </c>
      <c r="AP123" s="24" t="str">
        <f t="shared" si="101"/>
        <v>IV</v>
      </c>
      <c r="AQ123" s="25">
        <f>COUNT(E123,J123,M123,#REF!,R123,W123,#REF!,Z123,AC123,AF123,AI123,AL123,#REF!,#REF!,#REF!,#REF!)</f>
        <v>4</v>
      </c>
      <c r="AR123" s="36">
        <f t="shared" si="116"/>
        <v>4</v>
      </c>
      <c r="AS123" s="41"/>
    </row>
    <row r="124" spans="1:45">
      <c r="A124" s="5">
        <v>108</v>
      </c>
      <c r="B124" s="62" t="s">
        <v>144</v>
      </c>
      <c r="C124" s="63" t="s">
        <v>126</v>
      </c>
      <c r="D124" s="68" t="s">
        <v>3</v>
      </c>
      <c r="E124" s="35">
        <v>60</v>
      </c>
      <c r="F124" s="36" t="str">
        <f t="shared" si="79"/>
        <v>C</v>
      </c>
      <c r="G124" s="36">
        <f t="shared" si="80"/>
        <v>3</v>
      </c>
      <c r="H124" s="35"/>
      <c r="I124" s="36"/>
      <c r="J124" s="37" t="str">
        <f t="shared" si="81"/>
        <v/>
      </c>
      <c r="K124" s="36" t="str">
        <f t="shared" si="82"/>
        <v/>
      </c>
      <c r="L124" s="36" t="str">
        <f t="shared" si="83"/>
        <v xml:space="preserve"> </v>
      </c>
      <c r="M124" s="37"/>
      <c r="N124" s="36" t="str">
        <f t="shared" si="84"/>
        <v xml:space="preserve"> </v>
      </c>
      <c r="O124" s="36" t="str">
        <f t="shared" si="85"/>
        <v xml:space="preserve"> </v>
      </c>
      <c r="P124" s="35"/>
      <c r="Q124" s="36"/>
      <c r="R124" s="37" t="str">
        <f t="shared" si="118"/>
        <v/>
      </c>
      <c r="S124" s="36" t="str">
        <f t="shared" si="86"/>
        <v/>
      </c>
      <c r="T124" s="36" t="str">
        <f t="shared" si="87"/>
        <v xml:space="preserve"> </v>
      </c>
      <c r="U124" s="35"/>
      <c r="V124" s="36"/>
      <c r="W124" s="37" t="str">
        <f t="shared" si="103"/>
        <v/>
      </c>
      <c r="X124" s="36" t="str">
        <f t="shared" si="104"/>
        <v/>
      </c>
      <c r="Y124" s="36" t="str">
        <f t="shared" si="105"/>
        <v xml:space="preserve"> </v>
      </c>
      <c r="Z124" s="38">
        <v>18</v>
      </c>
      <c r="AA124" s="36" t="str">
        <f t="shared" si="106"/>
        <v>F</v>
      </c>
      <c r="AB124" s="36">
        <f t="shared" si="107"/>
        <v>7</v>
      </c>
      <c r="AC124" s="38">
        <v>11</v>
      </c>
      <c r="AD124" s="36" t="str">
        <f t="shared" si="108"/>
        <v>F</v>
      </c>
      <c r="AE124" s="36">
        <f t="shared" si="109"/>
        <v>7</v>
      </c>
      <c r="AF124" s="39"/>
      <c r="AG124" s="36" t="str">
        <f t="shared" si="110"/>
        <v xml:space="preserve"> </v>
      </c>
      <c r="AH124" s="36" t="str">
        <f t="shared" si="111"/>
        <v xml:space="preserve"> </v>
      </c>
      <c r="AI124" s="38"/>
      <c r="AJ124" s="36" t="str">
        <f t="shared" si="112"/>
        <v xml:space="preserve"> </v>
      </c>
      <c r="AK124" s="36" t="str">
        <f t="shared" si="113"/>
        <v xml:space="preserve"> </v>
      </c>
      <c r="AL124" s="38">
        <v>16</v>
      </c>
      <c r="AM124" s="36" t="str">
        <f t="shared" si="114"/>
        <v>F</v>
      </c>
      <c r="AN124" s="36">
        <f t="shared" si="115"/>
        <v>7</v>
      </c>
      <c r="AO124" s="40">
        <f>IF(COUNT(L124,O124,T124,Y124,AB124,AE124,AH124,AN124, )&lt;1,"",IF(COUNT(L124,O124,T124,Y124,AB124,AE124,AH124,AN124, )&lt;3,"-",IF(COUNT(L124,O124,T124,Y124,AB124,AE124,AH124,AN124,#REF!)&gt;3,"FALSE",SUM(L124,O124,T124,Y124,AB124,AE124,AH124,AN124))))</f>
        <v>21</v>
      </c>
      <c r="AP124" s="24" t="str">
        <f t="shared" si="101"/>
        <v>FLD</v>
      </c>
      <c r="AQ124" s="25">
        <f>COUNT(E124,J124,M124,#REF!,R124,W124,#REF!,Z124,AC124,AF124,AI124,AL124,#REF!,#REF!,#REF!,#REF!)</f>
        <v>4</v>
      </c>
      <c r="AR124" s="36">
        <f t="shared" si="116"/>
        <v>5</v>
      </c>
      <c r="AS124" s="41"/>
    </row>
    <row r="125" spans="1:45">
      <c r="A125" s="5">
        <v>109</v>
      </c>
      <c r="B125" s="60" t="s">
        <v>145</v>
      </c>
      <c r="C125" s="61" t="s">
        <v>126</v>
      </c>
      <c r="D125" s="68" t="s">
        <v>3</v>
      </c>
      <c r="E125" s="35">
        <v>57</v>
      </c>
      <c r="F125" s="36" t="str">
        <f t="shared" si="79"/>
        <v>D</v>
      </c>
      <c r="G125" s="36">
        <f t="shared" si="80"/>
        <v>4</v>
      </c>
      <c r="H125" s="35"/>
      <c r="I125" s="36"/>
      <c r="J125" s="37" t="str">
        <f t="shared" si="81"/>
        <v/>
      </c>
      <c r="K125" s="36" t="str">
        <f t="shared" si="82"/>
        <v/>
      </c>
      <c r="L125" s="36" t="str">
        <f t="shared" si="83"/>
        <v xml:space="preserve"> </v>
      </c>
      <c r="M125" s="37"/>
      <c r="N125" s="36" t="str">
        <f t="shared" si="84"/>
        <v xml:space="preserve"> </v>
      </c>
      <c r="O125" s="36" t="str">
        <f t="shared" si="85"/>
        <v xml:space="preserve"> </v>
      </c>
      <c r="P125" s="35"/>
      <c r="Q125" s="36"/>
      <c r="R125" s="37" t="str">
        <f t="shared" si="118"/>
        <v/>
      </c>
      <c r="S125" s="36" t="str">
        <f t="shared" si="86"/>
        <v/>
      </c>
      <c r="T125" s="36" t="str">
        <f t="shared" si="87"/>
        <v xml:space="preserve"> </v>
      </c>
      <c r="U125" s="35"/>
      <c r="V125" s="36"/>
      <c r="W125" s="37" t="str">
        <f t="shared" si="103"/>
        <v/>
      </c>
      <c r="X125" s="36" t="str">
        <f t="shared" si="104"/>
        <v/>
      </c>
      <c r="Y125" s="36" t="str">
        <f t="shared" si="105"/>
        <v xml:space="preserve"> </v>
      </c>
      <c r="Z125" s="38">
        <v>40</v>
      </c>
      <c r="AA125" s="36" t="str">
        <f t="shared" si="106"/>
        <v>E</v>
      </c>
      <c r="AB125" s="36">
        <f t="shared" si="107"/>
        <v>5</v>
      </c>
      <c r="AC125" s="38">
        <v>26</v>
      </c>
      <c r="AD125" s="36" t="str">
        <f t="shared" si="108"/>
        <v>F</v>
      </c>
      <c r="AE125" s="36">
        <f t="shared" si="109"/>
        <v>7</v>
      </c>
      <c r="AF125" s="39"/>
      <c r="AG125" s="36" t="str">
        <f t="shared" si="110"/>
        <v xml:space="preserve"> </v>
      </c>
      <c r="AH125" s="36" t="str">
        <f t="shared" si="111"/>
        <v xml:space="preserve"> </v>
      </c>
      <c r="AI125" s="38"/>
      <c r="AJ125" s="36" t="str">
        <f t="shared" si="112"/>
        <v xml:space="preserve"> </v>
      </c>
      <c r="AK125" s="36" t="str">
        <f t="shared" si="113"/>
        <v xml:space="preserve"> </v>
      </c>
      <c r="AL125" s="38">
        <v>42</v>
      </c>
      <c r="AM125" s="36" t="str">
        <f t="shared" si="114"/>
        <v>E</v>
      </c>
      <c r="AN125" s="36">
        <f t="shared" si="115"/>
        <v>5</v>
      </c>
      <c r="AO125" s="40">
        <f>IF(COUNT(L125,O125,T125,Y125,AB125,AE125,AH125,AN125, )&lt;1,"",IF(COUNT(L125,O125,T125,Y125,AB125,AE125,AH125,AN125, )&lt;3,"-",IF(COUNT(L125,O125,T125,Y125,AB125,AE125,AH125,AN125,#REF!)&gt;3,"FALSE",SUM(L125,O125,T125,Y125,AB125,AE125,AH125,AN125))))</f>
        <v>17</v>
      </c>
      <c r="AP125" s="24" t="str">
        <f t="shared" si="101"/>
        <v>III</v>
      </c>
      <c r="AQ125" s="25">
        <f>COUNT(E125,J125,M125,#REF!,R125,W125,#REF!,Z125,AC125,AF125,AI125,AL125,#REF!,#REF!,#REF!,#REF!)</f>
        <v>4</v>
      </c>
      <c r="AR125" s="36">
        <f t="shared" si="116"/>
        <v>3</v>
      </c>
      <c r="AS125" s="41"/>
    </row>
    <row r="126" spans="1:45">
      <c r="A126" s="5">
        <v>110</v>
      </c>
      <c r="B126" s="62" t="s">
        <v>146</v>
      </c>
      <c r="C126" s="63" t="s">
        <v>126</v>
      </c>
      <c r="D126" s="68" t="s">
        <v>3</v>
      </c>
      <c r="E126" s="26">
        <v>69</v>
      </c>
      <c r="F126" s="28" t="str">
        <f t="shared" si="79"/>
        <v>C</v>
      </c>
      <c r="G126" s="28">
        <f t="shared" si="80"/>
        <v>3</v>
      </c>
      <c r="H126" s="27"/>
      <c r="I126" s="27"/>
      <c r="J126" s="29" t="str">
        <f t="shared" si="81"/>
        <v/>
      </c>
      <c r="K126" s="28" t="str">
        <f t="shared" si="82"/>
        <v/>
      </c>
      <c r="L126" s="28" t="str">
        <f t="shared" si="83"/>
        <v xml:space="preserve"> </v>
      </c>
      <c r="M126" s="7"/>
      <c r="N126" s="28" t="str">
        <f t="shared" si="84"/>
        <v xml:space="preserve"> </v>
      </c>
      <c r="O126" s="28" t="str">
        <f t="shared" si="85"/>
        <v xml:space="preserve"> </v>
      </c>
      <c r="P126" s="27"/>
      <c r="Q126" s="27"/>
      <c r="R126" s="29" t="str">
        <f t="shared" si="118"/>
        <v/>
      </c>
      <c r="S126" s="28" t="str">
        <f t="shared" si="86"/>
        <v/>
      </c>
      <c r="T126" s="28" t="str">
        <f t="shared" si="87"/>
        <v xml:space="preserve"> </v>
      </c>
      <c r="U126" s="26"/>
      <c r="V126" s="28"/>
      <c r="W126" s="29" t="str">
        <f t="shared" si="103"/>
        <v/>
      </c>
      <c r="X126" s="28" t="str">
        <f t="shared" si="104"/>
        <v/>
      </c>
      <c r="Y126" s="28" t="str">
        <f t="shared" si="105"/>
        <v xml:space="preserve"> </v>
      </c>
      <c r="Z126" s="30">
        <v>19</v>
      </c>
      <c r="AA126" s="28" t="str">
        <f t="shared" si="106"/>
        <v>F</v>
      </c>
      <c r="AB126" s="28">
        <f t="shared" si="107"/>
        <v>7</v>
      </c>
      <c r="AC126" s="30">
        <v>15</v>
      </c>
      <c r="AD126" s="28" t="str">
        <f t="shared" si="108"/>
        <v>F</v>
      </c>
      <c r="AE126" s="28">
        <f t="shared" si="109"/>
        <v>7</v>
      </c>
      <c r="AF126" s="30"/>
      <c r="AG126" s="28" t="str">
        <f t="shared" si="110"/>
        <v xml:space="preserve"> </v>
      </c>
      <c r="AH126" s="28" t="str">
        <f t="shared" si="111"/>
        <v xml:space="preserve"> </v>
      </c>
      <c r="AI126" s="26"/>
      <c r="AJ126" s="28" t="str">
        <f t="shared" si="112"/>
        <v xml:space="preserve"> </v>
      </c>
      <c r="AK126" s="28" t="str">
        <f t="shared" si="113"/>
        <v xml:space="preserve"> </v>
      </c>
      <c r="AL126" s="29">
        <v>21</v>
      </c>
      <c r="AM126" s="28" t="str">
        <f t="shared" si="114"/>
        <v>F</v>
      </c>
      <c r="AN126" s="28">
        <f t="shared" si="115"/>
        <v>7</v>
      </c>
      <c r="AO126" s="23">
        <f>IF(COUNT(L126,O126,T126,Y126,AB126,AE126,AH126,AN126, )&lt;1,"",IF(COUNT(L126,O126,T126,Y126,AB126,AE126,AH126,AN126, )&lt;3,"-",IF(COUNT(L126,O126,T126,Y126,AB126,AE126,AH126,AN126,#REF!)&gt;3,"FALSE",SUM(L126,O126,T126,Y126,AB126,AE126,AH126,AN126))))</f>
        <v>21</v>
      </c>
      <c r="AP126" s="24" t="str">
        <f t="shared" si="101"/>
        <v>FLD</v>
      </c>
      <c r="AQ126" s="25">
        <f>COUNT(E126,J126,M126,#REF!,R126,W126,#REF!,Z126,AC126,AF126,AI126,AL126,#REF!,#REF!,#REF!,#REF!)</f>
        <v>4</v>
      </c>
      <c r="AR126" s="28">
        <f t="shared" si="116"/>
        <v>5</v>
      </c>
      <c r="AS126" s="32"/>
    </row>
    <row r="127" spans="1:45">
      <c r="A127" s="5">
        <v>111</v>
      </c>
      <c r="B127" s="64" t="s">
        <v>147</v>
      </c>
      <c r="C127" s="65" t="s">
        <v>148</v>
      </c>
      <c r="D127" s="68" t="s">
        <v>3</v>
      </c>
      <c r="E127" s="26">
        <v>53</v>
      </c>
      <c r="F127" s="28" t="str">
        <f t="shared" si="79"/>
        <v>D</v>
      </c>
      <c r="G127" s="28">
        <f t="shared" si="80"/>
        <v>4</v>
      </c>
      <c r="H127" s="27"/>
      <c r="I127" s="27"/>
      <c r="J127" s="29" t="str">
        <f t="shared" si="81"/>
        <v/>
      </c>
      <c r="K127" s="28" t="str">
        <f t="shared" si="82"/>
        <v/>
      </c>
      <c r="L127" s="28" t="str">
        <f t="shared" si="83"/>
        <v xml:space="preserve"> </v>
      </c>
      <c r="M127" s="7"/>
      <c r="N127" s="28" t="str">
        <f t="shared" si="84"/>
        <v xml:space="preserve"> </v>
      </c>
      <c r="O127" s="28" t="str">
        <f t="shared" si="85"/>
        <v xml:space="preserve"> </v>
      </c>
      <c r="P127" s="27"/>
      <c r="Q127" s="27"/>
      <c r="R127" s="29" t="str">
        <f t="shared" si="118"/>
        <v/>
      </c>
      <c r="S127" s="28" t="str">
        <f t="shared" si="86"/>
        <v/>
      </c>
      <c r="T127" s="28" t="str">
        <f t="shared" si="87"/>
        <v xml:space="preserve"> </v>
      </c>
      <c r="U127" s="26"/>
      <c r="V127" s="28"/>
      <c r="W127" s="29" t="str">
        <f t="shared" si="103"/>
        <v/>
      </c>
      <c r="X127" s="28" t="str">
        <f t="shared" si="104"/>
        <v/>
      </c>
      <c r="Y127" s="28" t="str">
        <f t="shared" si="105"/>
        <v xml:space="preserve"> </v>
      </c>
      <c r="Z127" s="30">
        <v>8</v>
      </c>
      <c r="AA127" s="28" t="str">
        <f t="shared" si="106"/>
        <v>F</v>
      </c>
      <c r="AB127" s="28">
        <f t="shared" si="107"/>
        <v>7</v>
      </c>
      <c r="AC127" s="30">
        <v>24</v>
      </c>
      <c r="AD127" s="28" t="str">
        <f t="shared" si="108"/>
        <v>F</v>
      </c>
      <c r="AE127" s="28">
        <f t="shared" si="109"/>
        <v>7</v>
      </c>
      <c r="AF127" s="30">
        <v>48</v>
      </c>
      <c r="AG127" s="28" t="str">
        <f t="shared" si="110"/>
        <v>E</v>
      </c>
      <c r="AH127" s="28">
        <f t="shared" si="111"/>
        <v>5</v>
      </c>
      <c r="AI127" s="26">
        <v>21</v>
      </c>
      <c r="AJ127" s="28" t="str">
        <f t="shared" si="112"/>
        <v>F</v>
      </c>
      <c r="AK127" s="28">
        <f t="shared" si="113"/>
        <v>7</v>
      </c>
      <c r="AL127" s="29"/>
      <c r="AM127" s="28" t="str">
        <f t="shared" si="114"/>
        <v xml:space="preserve"> </v>
      </c>
      <c r="AN127" s="28" t="str">
        <f t="shared" si="115"/>
        <v xml:space="preserve"> </v>
      </c>
      <c r="AO127" s="23">
        <f>IF(COUNT(L127,O127,T127,Y127,AB127,AE127,AH127,AN127, )&lt;1,"",IF(COUNT(L127,O127,T127,Y127,AB127,AE127,AH127,AN127, )&lt;3,"-",IF(COUNT(L127,O127,T127,Y127,AB127,AE127,AH127,AN127,#REF!)&gt;3,"FALSE",SUM(L127,O127,T127,Y127,AB127,AE127,AH127,AN127))))</f>
        <v>19</v>
      </c>
      <c r="AP127" s="24" t="str">
        <f t="shared" si="101"/>
        <v>IV</v>
      </c>
      <c r="AQ127" s="25">
        <f>COUNT(E127,J127,M127,#REF!,R127,W127,#REF!,Z127,AC127,AF127,AI127,AL127,#REF!,#REF!,#REF!,#REF!)</f>
        <v>5</v>
      </c>
      <c r="AR127" s="28">
        <f t="shared" si="116"/>
        <v>4</v>
      </c>
      <c r="AS127" s="32"/>
    </row>
    <row r="128" spans="1:45">
      <c r="A128" s="5">
        <v>112</v>
      </c>
      <c r="B128" s="66" t="s">
        <v>149</v>
      </c>
      <c r="C128" s="67" t="s">
        <v>148</v>
      </c>
      <c r="D128" s="68" t="s">
        <v>3</v>
      </c>
      <c r="E128" s="26">
        <v>52</v>
      </c>
      <c r="F128" s="28" t="str">
        <f t="shared" si="79"/>
        <v>D</v>
      </c>
      <c r="G128" s="28">
        <f t="shared" si="80"/>
        <v>4</v>
      </c>
      <c r="H128" s="27"/>
      <c r="I128" s="27"/>
      <c r="J128" s="29" t="str">
        <f t="shared" si="81"/>
        <v/>
      </c>
      <c r="K128" s="28" t="str">
        <f t="shared" si="82"/>
        <v/>
      </c>
      <c r="L128" s="28" t="str">
        <f t="shared" si="83"/>
        <v xml:space="preserve"> </v>
      </c>
      <c r="M128" s="29"/>
      <c r="N128" s="28" t="str">
        <f t="shared" si="84"/>
        <v xml:space="preserve"> </v>
      </c>
      <c r="O128" s="28" t="str">
        <f t="shared" si="85"/>
        <v xml:space="preserve"> </v>
      </c>
      <c r="P128" s="27"/>
      <c r="Q128" s="27"/>
      <c r="R128" s="29" t="str">
        <f t="shared" si="118"/>
        <v/>
      </c>
      <c r="S128" s="28" t="str">
        <f t="shared" si="86"/>
        <v/>
      </c>
      <c r="T128" s="28" t="str">
        <f t="shared" si="87"/>
        <v xml:space="preserve"> </v>
      </c>
      <c r="U128" s="26"/>
      <c r="V128" s="28"/>
      <c r="W128" s="29" t="str">
        <f t="shared" si="103"/>
        <v/>
      </c>
      <c r="X128" s="28" t="str">
        <f t="shared" si="104"/>
        <v/>
      </c>
      <c r="Y128" s="28" t="str">
        <f t="shared" si="105"/>
        <v xml:space="preserve"> </v>
      </c>
      <c r="Z128" s="30">
        <v>7</v>
      </c>
      <c r="AA128" s="28" t="str">
        <f t="shared" si="106"/>
        <v>F</v>
      </c>
      <c r="AB128" s="28">
        <f t="shared" si="107"/>
        <v>7</v>
      </c>
      <c r="AC128" s="30">
        <v>32</v>
      </c>
      <c r="AD128" s="28" t="str">
        <f t="shared" si="108"/>
        <v>F</v>
      </c>
      <c r="AE128" s="28">
        <f t="shared" si="109"/>
        <v>7</v>
      </c>
      <c r="AF128" s="30">
        <v>65</v>
      </c>
      <c r="AG128" s="28" t="str">
        <f t="shared" si="110"/>
        <v>C</v>
      </c>
      <c r="AH128" s="28">
        <f t="shared" si="111"/>
        <v>3</v>
      </c>
      <c r="AI128" s="26">
        <v>50</v>
      </c>
      <c r="AJ128" s="28" t="str">
        <f t="shared" si="112"/>
        <v>D</v>
      </c>
      <c r="AK128" s="28">
        <f t="shared" si="113"/>
        <v>4</v>
      </c>
      <c r="AL128" s="29"/>
      <c r="AM128" s="28" t="str">
        <f t="shared" si="114"/>
        <v xml:space="preserve"> </v>
      </c>
      <c r="AN128" s="28" t="str">
        <f t="shared" si="115"/>
        <v xml:space="preserve"> </v>
      </c>
      <c r="AO128" s="31">
        <f>IF(COUNT(L128,O128,T128,Y128,AB128,AE128,AH128,AN128, )&lt;1,"",IF(COUNT(L128,O128,T128,Y128,AB128,AE128,AH128,AN128, )&lt;3,"-",IF(COUNT(L128,O128,T128,Y128,AB128,AE128,AH128,AN128,#REF!)&gt;3,"FALSE",SUM(L128,O128,T128,Y128,AB128,AE128,AH128,AN128))))</f>
        <v>17</v>
      </c>
      <c r="AP128" s="24" t="str">
        <f t="shared" si="101"/>
        <v>III</v>
      </c>
      <c r="AQ128" s="25">
        <f>COUNT(E128,J128,M128,#REF!,R128,W128,#REF!,Z128,AC128,AF128,AI128,AL128,#REF!,#REF!,#REF!,#REF!)</f>
        <v>5</v>
      </c>
      <c r="AR128" s="28">
        <f t="shared" si="116"/>
        <v>3</v>
      </c>
      <c r="AS128" s="32"/>
    </row>
    <row r="129" spans="1:45">
      <c r="A129" s="5">
        <v>113</v>
      </c>
      <c r="B129" s="64" t="s">
        <v>150</v>
      </c>
      <c r="C129" s="65" t="s">
        <v>148</v>
      </c>
      <c r="D129" s="68" t="s">
        <v>3</v>
      </c>
      <c r="E129" s="44">
        <v>60</v>
      </c>
      <c r="F129" s="46" t="str">
        <f t="shared" si="79"/>
        <v>C</v>
      </c>
      <c r="G129" s="46">
        <f t="shared" si="80"/>
        <v>3</v>
      </c>
      <c r="H129" s="44"/>
      <c r="I129" s="46"/>
      <c r="J129" s="47" t="str">
        <f t="shared" si="81"/>
        <v/>
      </c>
      <c r="K129" s="46" t="str">
        <f t="shared" si="82"/>
        <v/>
      </c>
      <c r="L129" s="46" t="str">
        <f t="shared" si="83"/>
        <v xml:space="preserve"> </v>
      </c>
      <c r="M129" s="47"/>
      <c r="N129" s="46" t="str">
        <f t="shared" si="84"/>
        <v xml:space="preserve"> </v>
      </c>
      <c r="O129" s="46" t="str">
        <f t="shared" si="85"/>
        <v xml:space="preserve"> </v>
      </c>
      <c r="P129" s="44"/>
      <c r="Q129" s="46"/>
      <c r="R129" s="47" t="str">
        <f t="shared" si="118"/>
        <v/>
      </c>
      <c r="S129" s="46" t="str">
        <f t="shared" si="86"/>
        <v/>
      </c>
      <c r="T129" s="46" t="str">
        <f t="shared" si="87"/>
        <v xml:space="preserve"> </v>
      </c>
      <c r="U129" s="44"/>
      <c r="V129" s="46"/>
      <c r="W129" s="47" t="str">
        <f t="shared" si="103"/>
        <v/>
      </c>
      <c r="X129" s="46" t="str">
        <f t="shared" si="104"/>
        <v/>
      </c>
      <c r="Y129" s="46" t="str">
        <f t="shared" si="105"/>
        <v xml:space="preserve"> </v>
      </c>
      <c r="Z129" s="45">
        <v>26</v>
      </c>
      <c r="AA129" s="46" t="str">
        <f t="shared" si="106"/>
        <v>F</v>
      </c>
      <c r="AB129" s="46">
        <f t="shared" si="107"/>
        <v>7</v>
      </c>
      <c r="AC129" s="45">
        <v>25</v>
      </c>
      <c r="AD129" s="46" t="str">
        <f t="shared" si="108"/>
        <v>F</v>
      </c>
      <c r="AE129" s="46">
        <f t="shared" si="109"/>
        <v>7</v>
      </c>
      <c r="AF129" s="45">
        <v>62</v>
      </c>
      <c r="AG129" s="46" t="str">
        <f t="shared" si="110"/>
        <v>C</v>
      </c>
      <c r="AH129" s="46">
        <f t="shared" si="111"/>
        <v>3</v>
      </c>
      <c r="AI129" s="44">
        <v>58</v>
      </c>
      <c r="AJ129" s="6" t="str">
        <f t="shared" si="112"/>
        <v>D</v>
      </c>
      <c r="AK129" s="6">
        <f t="shared" si="113"/>
        <v>4</v>
      </c>
      <c r="AL129" s="7"/>
      <c r="AM129" s="6" t="str">
        <f t="shared" si="114"/>
        <v xml:space="preserve"> </v>
      </c>
      <c r="AN129" s="6" t="str">
        <f t="shared" si="115"/>
        <v xml:space="preserve"> </v>
      </c>
      <c r="AO129" s="9">
        <f>IF(COUNT(L129,O129,T129,Y129,AB129,AE129,AH129,AN129, )&lt;1,"",IF(COUNT(L129,O129,T129,Y129,AB129,AE129,AH129,AN129, )&lt;3,"-",IF(COUNT(L129,O129,T129,Y129,AB129,AE129,AH129,AN129,#REF!)&gt;3,"FALSE",SUM(L129,O129,T129,Y129,AB129,AE129,AH129,AN129))))</f>
        <v>17</v>
      </c>
      <c r="AP129" s="24" t="str">
        <f t="shared" si="101"/>
        <v>III</v>
      </c>
      <c r="AQ129" s="25">
        <f>COUNT(E129,J129,M129,#REF!,R129,W129,#REF!,Z129,AC129,AF129,AI129,AL129,#REF!,#REF!,#REF!,#REF!)</f>
        <v>5</v>
      </c>
      <c r="AR129" s="6">
        <f t="shared" si="116"/>
        <v>3</v>
      </c>
      <c r="AS129" s="2"/>
    </row>
    <row r="130" spans="1:45">
      <c r="A130" s="5">
        <v>114</v>
      </c>
      <c r="B130" s="66" t="s">
        <v>151</v>
      </c>
      <c r="C130" s="67" t="s">
        <v>148</v>
      </c>
      <c r="D130" s="68" t="s">
        <v>3</v>
      </c>
      <c r="E130" s="44">
        <v>56</v>
      </c>
      <c r="F130" s="46" t="str">
        <f t="shared" si="79"/>
        <v>D</v>
      </c>
      <c r="G130" s="46">
        <f t="shared" si="80"/>
        <v>4</v>
      </c>
      <c r="H130" s="44"/>
      <c r="I130" s="46"/>
      <c r="J130" s="47" t="str">
        <f t="shared" si="81"/>
        <v/>
      </c>
      <c r="K130" s="46" t="str">
        <f t="shared" si="82"/>
        <v/>
      </c>
      <c r="L130" s="46" t="str">
        <f t="shared" si="83"/>
        <v xml:space="preserve"> </v>
      </c>
      <c r="M130" s="47"/>
      <c r="N130" s="46" t="str">
        <f t="shared" si="84"/>
        <v xml:space="preserve"> </v>
      </c>
      <c r="O130" s="46" t="str">
        <f t="shared" si="85"/>
        <v xml:space="preserve"> </v>
      </c>
      <c r="P130" s="44"/>
      <c r="Q130" s="46"/>
      <c r="R130" s="47" t="str">
        <f t="shared" si="118"/>
        <v/>
      </c>
      <c r="S130" s="46" t="str">
        <f t="shared" si="86"/>
        <v/>
      </c>
      <c r="T130" s="46" t="str">
        <f t="shared" si="87"/>
        <v xml:space="preserve"> </v>
      </c>
      <c r="U130" s="44"/>
      <c r="V130" s="46"/>
      <c r="W130" s="47" t="str">
        <f t="shared" si="103"/>
        <v/>
      </c>
      <c r="X130" s="46" t="str">
        <f t="shared" si="104"/>
        <v/>
      </c>
      <c r="Y130" s="46" t="str">
        <f t="shared" si="105"/>
        <v xml:space="preserve"> </v>
      </c>
      <c r="Z130" s="45">
        <v>17</v>
      </c>
      <c r="AA130" s="46" t="str">
        <f t="shared" si="106"/>
        <v>F</v>
      </c>
      <c r="AB130" s="46">
        <f t="shared" si="107"/>
        <v>7</v>
      </c>
      <c r="AC130" s="45">
        <v>55</v>
      </c>
      <c r="AD130" s="46" t="str">
        <f t="shared" si="108"/>
        <v>D</v>
      </c>
      <c r="AE130" s="46">
        <f t="shared" si="109"/>
        <v>4</v>
      </c>
      <c r="AF130" s="45">
        <v>86</v>
      </c>
      <c r="AG130" s="46" t="str">
        <f t="shared" si="110"/>
        <v>A</v>
      </c>
      <c r="AH130" s="46">
        <f t="shared" si="111"/>
        <v>1</v>
      </c>
      <c r="AI130" s="44">
        <v>62</v>
      </c>
      <c r="AJ130" s="6" t="str">
        <f t="shared" si="112"/>
        <v>C</v>
      </c>
      <c r="AK130" s="6">
        <f t="shared" si="113"/>
        <v>3</v>
      </c>
      <c r="AL130" s="7"/>
      <c r="AM130" s="6" t="str">
        <f t="shared" si="114"/>
        <v xml:space="preserve"> </v>
      </c>
      <c r="AN130" s="6" t="str">
        <f t="shared" si="115"/>
        <v xml:space="preserve"> </v>
      </c>
      <c r="AO130" s="9">
        <f>IF(COUNT(L130,O130,T130,Y130,AB130,AE130,AH130,AN130, )&lt;1,"",IF(COUNT(L130,O130,T130,Y130,AB130,AE130,AH130,AN130, )&lt;3,"-",IF(COUNT(L130,O130,T130,Y130,AB130,AE130,AH130,AN130,#REF!)&gt;3,"FALSE",SUM(L130,O130,T130,Y130,AB130,AE130,AH130,AN130))))</f>
        <v>12</v>
      </c>
      <c r="AP130" s="24" t="str">
        <f t="shared" si="101"/>
        <v>II</v>
      </c>
      <c r="AQ130" s="25">
        <f>COUNT(E130,J130,M130,#REF!,R130,W130,#REF!,Z130,AC130,AF130,AI130,AL130,#REF!,#REF!,#REF!,#REF!)</f>
        <v>5</v>
      </c>
      <c r="AR130" s="6">
        <f t="shared" si="116"/>
        <v>2</v>
      </c>
      <c r="AS130" s="2"/>
    </row>
    <row r="131" spans="1:45">
      <c r="A131" s="5">
        <v>115</v>
      </c>
      <c r="B131" s="66" t="s">
        <v>152</v>
      </c>
      <c r="C131" s="67" t="s">
        <v>148</v>
      </c>
      <c r="D131" s="68" t="s">
        <v>3</v>
      </c>
      <c r="E131" s="5">
        <v>51</v>
      </c>
      <c r="F131" s="6" t="str">
        <f t="shared" ref="F131:F139" si="119">IF(E131&lt;1," ",IF(E131&gt;100,"",IF(E131&gt;=79.5,"A",IF(E131&gt;=69.5,"B",IF(E131&gt;=59.5,"C",IF(E131&gt;=49.5,"D",IF(E131&gt;=39.5,"E",IF(E131&gt;=34.5,"S","F"))))))))</f>
        <v>D</v>
      </c>
      <c r="G131" s="6">
        <f t="shared" ref="G131:G139" si="120">IF(F131="A",1,IF(F131="B",2,IF(F131="C",3,IF(F131="D",4,IF(F131="E",5,IF(F131="S",6,IF(F131="F",7," ")))))))</f>
        <v>4</v>
      </c>
      <c r="H131" s="5"/>
      <c r="I131" s="6"/>
      <c r="J131" s="7" t="str">
        <f t="shared" ref="J131:J140" si="121">IF(COUNTIF(H131:I131,"")=2,"",SUM(H131:I131)/2)</f>
        <v/>
      </c>
      <c r="K131" s="6" t="str">
        <f t="shared" ref="K131:K139" si="122">IF(J131&lt;1," ",IF(J131&gt;100,"",IF(J131&gt;=79.5,"A",IF(J131&gt;=69.5,"B",IF(J131&gt;=59.5,"C",IF(J131&gt;=49.5,"D",IF(J131&gt;=39.5,"E",IF(J131&gt;=34.5,"S","F"))))))))</f>
        <v/>
      </c>
      <c r="L131" s="6" t="str">
        <f t="shared" ref="L131:L139" si="123">IF(K131="A",1,IF(K131="B",2,IF(K131="C",3,IF(K131="D",4,IF(K131="E",5,IF(K131="S",6,IF(K131="F",7," ")))))))</f>
        <v xml:space="preserve"> </v>
      </c>
      <c r="M131" s="7"/>
      <c r="N131" s="6" t="str">
        <f t="shared" ref="N131:N139" si="124">IF(M131&lt;1," ",IF(M131&gt;100,"",IF(M131&gt;=79.5,"A",IF(M131&gt;=69.5,"B",IF(M131&gt;=59.5,"C",IF(M131&gt;=49.5,"D",IF(M131&gt;=39.5,"E",IF(M131&gt;=34.5,"S","F"))))))))</f>
        <v xml:space="preserve"> </v>
      </c>
      <c r="O131" s="6" t="str">
        <f t="shared" ref="O131:O139" si="125">IF(N131="A",1,IF(N131="B",2,IF(N131="C",3,IF(N131="D",4,IF(N131="E",5,IF(N131="S",6,IF(N131="F",7," ")))))))</f>
        <v xml:space="preserve"> </v>
      </c>
      <c r="P131" s="5"/>
      <c r="Q131" s="6"/>
      <c r="R131" s="7" t="str">
        <f t="shared" ref="R131:R139" si="126">IF(COUNTIF(P131:Q131,"")=2,"",SUM(P131:Q131)/2)</f>
        <v/>
      </c>
      <c r="S131" s="6" t="str">
        <f t="shared" ref="S131:S139" si="127">IF(R131&lt;1," ",IF(R131&gt;100,"",IF(R131&gt;=79.5,"A",IF(R131&gt;=69.5,"B",IF(R131&gt;=59.5,"C",IF(R131&gt;=49.5,"D",IF(R131&gt;=39.5,"E",IF(R131&gt;=34.5,"S","F"))))))))</f>
        <v/>
      </c>
      <c r="T131" s="6" t="str">
        <f t="shared" ref="T131:T139" si="128">IF(S131="A",1,IF(S131="B",2,IF(S131="C",3,IF(S131="D",4,IF(S131="E",5,IF(S131="S",6,IF(S131="F",7," ")))))))</f>
        <v xml:space="preserve"> </v>
      </c>
      <c r="U131" s="5"/>
      <c r="V131" s="6"/>
      <c r="W131" s="7" t="str">
        <f t="shared" ref="W131:W140" si="129">IF(COUNTIF(U131:V131,"")=2,"",SUM(U131:V131)/2)</f>
        <v/>
      </c>
      <c r="X131" s="6" t="str">
        <f t="shared" ref="X131:X139" si="130">IF(W131&lt;1," ",IF(W131&gt;100,"",IF(W131&gt;=79.5,"A",IF(W131&gt;=69.5,"B",IF(W131&gt;=59.5,"C",IF(W131&gt;=49.5,"D",IF(W131&gt;=39.5,"E",IF(W131&gt;=34.5,"S","F"))))))))</f>
        <v/>
      </c>
      <c r="Y131" s="6" t="str">
        <f t="shared" ref="Y131:Y139" si="131">IF(X131="A",1,IF(X131="B",2,IF(X131="C",3,IF(X131="D",4,IF(X131="E",5,IF(X131="S",6,IF(X131="F",7," ")))))))</f>
        <v xml:space="preserve"> </v>
      </c>
      <c r="Z131" s="8">
        <v>16</v>
      </c>
      <c r="AA131" s="6" t="str">
        <f t="shared" ref="AA131:AA139" si="132">IF(Z131&lt;1," ",IF(Z131&gt;100,"",IF(Z131&gt;=79.5,"A",IF(Z131&gt;=69.5,"B",IF(Z131&gt;=59.5,"C",IF(Z131&gt;=49.5,"D",IF(Z131&gt;=39.5,"E",IF(Z131&gt;=34.5,"S","F"))))))))</f>
        <v>F</v>
      </c>
      <c r="AB131" s="6">
        <f t="shared" ref="AB131:AB139" si="133">IF(AA131="A",1,IF(AA131="B",2,IF(AA131="C",3,IF(AA131="D",4,IF(AA131="E",5,IF(AA131="S",6,IF(AA131="F",7," ")))))))</f>
        <v>7</v>
      </c>
      <c r="AC131" s="8">
        <v>41</v>
      </c>
      <c r="AD131" s="6" t="str">
        <f t="shared" ref="AD131:AD139" si="134">IF(AC131&lt;1," ",IF(AC131&gt;100,"",IF(AC131&gt;=79.5,"A",IF(AC131&gt;=69.5,"B",IF(AC131&gt;=59.5,"C",IF(AC131&gt;=49.5,"D",IF(AC131&gt;=39.5,"E",IF(AC131&gt;=34.5,"S","F"))))))))</f>
        <v>E</v>
      </c>
      <c r="AE131" s="6">
        <f t="shared" ref="AE131:AE139" si="135">IF(AD131="A",1,IF(AD131="B",2,IF(AD131="C",3,IF(AD131="D",4,IF(AD131="E",5,IF(AD131="S",6,IF(AD131="F",7," ")))))))</f>
        <v>5</v>
      </c>
      <c r="AF131" s="8">
        <v>41</v>
      </c>
      <c r="AG131" s="6" t="str">
        <f t="shared" ref="AG131:AG139" si="136">IF(AF131&lt;1," ",IF(AF131&gt;100,"",IF(AF131&gt;=79.5,"A",IF(AF131&gt;=69.5,"B",IF(AF131&gt;=59.5,"C",IF(AF131&gt;=49.5,"D",IF(AF131&gt;=39.5,"E",IF(AF131&gt;=34.5,"S","F"))))))))</f>
        <v>E</v>
      </c>
      <c r="AH131" s="6">
        <f t="shared" ref="AH131:AH139" si="137">IF(AG131="A",1,IF(AG131="B",2,IF(AG131="C",3,IF(AG131="D",4,IF(AG131="E",5,IF(AG131="S",6,IF(AG131="F",7," ")))))))</f>
        <v>5</v>
      </c>
      <c r="AI131" s="5">
        <v>42</v>
      </c>
      <c r="AJ131" s="6" t="str">
        <f t="shared" ref="AJ131:AJ139" si="138">IF(AI131&lt;1," ",IF(AI131&gt;100,"",IF(AI131&gt;=79.5,"A",IF(AI131&gt;=69.5,"B",IF(AI131&gt;=59.5,"C",IF(AI131&gt;=49.5,"D",IF(AI131&gt;=39.5,"E",IF(AI131&gt;=34.5,"S","F"))))))))</f>
        <v>E</v>
      </c>
      <c r="AK131" s="6">
        <f t="shared" ref="AK131:AK139" si="139">IF(AJ131="A",1,IF(AJ131="B",2,IF(AJ131="C",3,IF(AJ131="D",4,IF(AJ131="E",5,IF(AJ131="S",6,IF(AJ131="F",7," ")))))))</f>
        <v>5</v>
      </c>
      <c r="AL131" s="7"/>
      <c r="AM131" s="6" t="str">
        <f t="shared" ref="AM131:AM139" si="140">IF(AL131&lt;1," ",IF(AL131&gt;100,"",IF(AL131&gt;=79.5,"A",IF(AL131&gt;=69.5,"B",IF(AL131&gt;=59.5,"C",IF(AL131&gt;=49.5,"D",IF(AL131&gt;=39.5,"E",IF(AL131&gt;=34.5,"S","F"))))))))</f>
        <v xml:space="preserve"> </v>
      </c>
      <c r="AN131" s="6" t="str">
        <f t="shared" ref="AN131:AN139" si="141">IF(AM131="A",1,IF(AM131="B",2,IF(AM131="C",3,IF(AM131="D",4,IF(AM131="E",5,IF(AM131="S",6,IF(AM131="F",7," ")))))))</f>
        <v xml:space="preserve"> </v>
      </c>
      <c r="AO131" s="9">
        <f>IF(COUNT(L131,O131,T131,Y131,AB131,AE131,AH131,AN131, )&lt;1,"",IF(COUNT(L131,O131,T131,Y131,AB131,AE131,AH131,AN131, )&lt;3,"-",IF(COUNT(L131,O131,T131,Y131,AB131,AE131,AH131,AN131,#REF!)&gt;3,"FALSE",SUM(L131,O131,T131,Y131,AB131,AE131,AH131,AN131))))</f>
        <v>17</v>
      </c>
      <c r="AP131" s="24" t="str">
        <f t="shared" si="101"/>
        <v>III</v>
      </c>
      <c r="AQ131" s="25">
        <f>COUNT(E131,J131,M131,#REF!,R131,W131,#REF!,Z131,AC131,AF131,AI131,AL131,#REF!,#REF!,#REF!,#REF!)</f>
        <v>5</v>
      </c>
      <c r="AR131" s="6">
        <f t="shared" ref="AR131:AR139" si="142">IF(AP131="I",1,IF(AP131="II",2,IF(AP131="III",3,IF(AP131="IV",4,IF(AP131="FLD",5," ")))))</f>
        <v>3</v>
      </c>
      <c r="AS131" s="2"/>
    </row>
    <row r="132" spans="1:45">
      <c r="A132" s="10">
        <v>116</v>
      </c>
      <c r="B132" s="66" t="s">
        <v>153</v>
      </c>
      <c r="C132" s="67" t="s">
        <v>148</v>
      </c>
      <c r="D132" s="68" t="s">
        <v>3</v>
      </c>
      <c r="E132" s="5">
        <v>54</v>
      </c>
      <c r="F132" s="6" t="str">
        <f t="shared" si="119"/>
        <v>D</v>
      </c>
      <c r="G132" s="6">
        <f t="shared" si="120"/>
        <v>4</v>
      </c>
      <c r="H132" s="5"/>
      <c r="I132" s="6"/>
      <c r="J132" s="7" t="str">
        <f t="shared" si="121"/>
        <v/>
      </c>
      <c r="K132" s="6" t="str">
        <f t="shared" si="122"/>
        <v/>
      </c>
      <c r="L132" s="6" t="str">
        <f t="shared" si="123"/>
        <v xml:space="preserve"> </v>
      </c>
      <c r="M132" s="7"/>
      <c r="N132" s="6" t="str">
        <f t="shared" si="124"/>
        <v xml:space="preserve"> </v>
      </c>
      <c r="O132" s="6" t="str">
        <f t="shared" si="125"/>
        <v xml:space="preserve"> </v>
      </c>
      <c r="P132" s="5"/>
      <c r="Q132" s="6"/>
      <c r="R132" s="7" t="str">
        <f t="shared" si="126"/>
        <v/>
      </c>
      <c r="S132" s="6" t="str">
        <f t="shared" si="127"/>
        <v/>
      </c>
      <c r="T132" s="6" t="str">
        <f t="shared" si="128"/>
        <v xml:space="preserve"> </v>
      </c>
      <c r="U132" s="5"/>
      <c r="V132" s="6"/>
      <c r="W132" s="7" t="str">
        <f t="shared" si="129"/>
        <v/>
      </c>
      <c r="X132" s="6" t="str">
        <f t="shared" si="130"/>
        <v/>
      </c>
      <c r="Y132" s="6" t="str">
        <f t="shared" si="131"/>
        <v xml:space="preserve"> </v>
      </c>
      <c r="Z132" s="8">
        <v>30</v>
      </c>
      <c r="AA132" s="6" t="str">
        <f t="shared" si="132"/>
        <v>F</v>
      </c>
      <c r="AB132" s="6">
        <f t="shared" si="133"/>
        <v>7</v>
      </c>
      <c r="AC132" s="8">
        <v>39</v>
      </c>
      <c r="AD132" s="6" t="str">
        <f t="shared" si="134"/>
        <v>S</v>
      </c>
      <c r="AE132" s="6">
        <f t="shared" si="135"/>
        <v>6</v>
      </c>
      <c r="AF132" s="8">
        <v>88</v>
      </c>
      <c r="AG132" s="6" t="str">
        <f t="shared" si="136"/>
        <v>A</v>
      </c>
      <c r="AH132" s="6">
        <f t="shared" si="137"/>
        <v>1</v>
      </c>
      <c r="AI132" s="5">
        <v>80</v>
      </c>
      <c r="AJ132" s="6" t="str">
        <f t="shared" si="138"/>
        <v>A</v>
      </c>
      <c r="AK132" s="6">
        <f t="shared" si="139"/>
        <v>1</v>
      </c>
      <c r="AL132" s="7"/>
      <c r="AM132" s="6" t="str">
        <f t="shared" si="140"/>
        <v xml:space="preserve"> </v>
      </c>
      <c r="AN132" s="6" t="str">
        <f t="shared" si="141"/>
        <v xml:space="preserve"> </v>
      </c>
      <c r="AO132" s="9">
        <f>IF(COUNT(L132,O132,T132,Y132,AB132,AE132,AH132,AN132, )&lt;1,"",IF(COUNT(L132,O132,T132,Y132,AB132,AE132,AH132,AN132, )&lt;3,"-",IF(COUNT(L132,O132,T132,Y132,AB132,AE132,AH132,AN132,#REF!)&gt;3,"FALSE",SUM(L132,O132,T132,Y132,AB132,AE132,AH132,AN132))))</f>
        <v>14</v>
      </c>
      <c r="AP132" s="24" t="str">
        <f t="shared" si="101"/>
        <v>III</v>
      </c>
      <c r="AQ132" s="25">
        <f>COUNT(E132,J132,M132,#REF!,R132,W132,#REF!,Z132,AC132,AF132,AI132,AL132,#REF!,#REF!,#REF!,#REF!)</f>
        <v>5</v>
      </c>
      <c r="AR132" s="6">
        <f t="shared" si="142"/>
        <v>3</v>
      </c>
      <c r="AS132" s="2"/>
    </row>
    <row r="133" spans="1:45">
      <c r="A133" s="5">
        <v>117</v>
      </c>
      <c r="B133" s="64" t="s">
        <v>154</v>
      </c>
      <c r="C133" s="65" t="s">
        <v>148</v>
      </c>
      <c r="D133" s="68" t="s">
        <v>3</v>
      </c>
      <c r="E133" s="5">
        <v>56</v>
      </c>
      <c r="F133" s="6" t="str">
        <f t="shared" si="119"/>
        <v>D</v>
      </c>
      <c r="G133" s="6">
        <f t="shared" si="120"/>
        <v>4</v>
      </c>
      <c r="H133" s="5"/>
      <c r="I133" s="6"/>
      <c r="J133" s="7" t="str">
        <f t="shared" si="121"/>
        <v/>
      </c>
      <c r="K133" s="6" t="str">
        <f t="shared" si="122"/>
        <v/>
      </c>
      <c r="L133" s="6" t="str">
        <f t="shared" si="123"/>
        <v xml:space="preserve"> </v>
      </c>
      <c r="M133" s="7"/>
      <c r="N133" s="6" t="str">
        <f t="shared" si="124"/>
        <v xml:space="preserve"> </v>
      </c>
      <c r="O133" s="6" t="str">
        <f t="shared" si="125"/>
        <v xml:space="preserve"> </v>
      </c>
      <c r="P133" s="5"/>
      <c r="Q133" s="6"/>
      <c r="R133" s="7" t="str">
        <f t="shared" si="126"/>
        <v/>
      </c>
      <c r="S133" s="6" t="str">
        <f t="shared" si="127"/>
        <v/>
      </c>
      <c r="T133" s="6" t="str">
        <f t="shared" si="128"/>
        <v xml:space="preserve"> </v>
      </c>
      <c r="U133" s="5"/>
      <c r="V133" s="6"/>
      <c r="W133" s="7" t="str">
        <f t="shared" si="129"/>
        <v/>
      </c>
      <c r="X133" s="6" t="str">
        <f t="shared" si="130"/>
        <v/>
      </c>
      <c r="Y133" s="6" t="str">
        <f t="shared" si="131"/>
        <v xml:space="preserve"> </v>
      </c>
      <c r="Z133" s="8">
        <v>26</v>
      </c>
      <c r="AA133" s="6" t="str">
        <f t="shared" si="132"/>
        <v>F</v>
      </c>
      <c r="AB133" s="6">
        <f t="shared" si="133"/>
        <v>7</v>
      </c>
      <c r="AC133" s="8">
        <v>31</v>
      </c>
      <c r="AD133" s="6" t="str">
        <f t="shared" si="134"/>
        <v>F</v>
      </c>
      <c r="AE133" s="6">
        <f t="shared" si="135"/>
        <v>7</v>
      </c>
      <c r="AF133" s="8">
        <v>87</v>
      </c>
      <c r="AG133" s="6" t="str">
        <f t="shared" si="136"/>
        <v>A</v>
      </c>
      <c r="AH133" s="6">
        <f t="shared" si="137"/>
        <v>1</v>
      </c>
      <c r="AI133" s="5">
        <v>28</v>
      </c>
      <c r="AJ133" s="6" t="str">
        <f t="shared" si="138"/>
        <v>F</v>
      </c>
      <c r="AK133" s="6">
        <f t="shared" si="139"/>
        <v>7</v>
      </c>
      <c r="AL133" s="7"/>
      <c r="AM133" s="6" t="str">
        <f t="shared" si="140"/>
        <v xml:space="preserve"> </v>
      </c>
      <c r="AN133" s="6" t="str">
        <f t="shared" si="141"/>
        <v xml:space="preserve"> </v>
      </c>
      <c r="AO133" s="9">
        <f>IF(COUNT(L133,O133,T133,Y133,AB133,AE133,AH133,AN133, )&lt;1,"",IF(COUNT(L133,O133,T133,Y133,AB133,AE133,AH133,AN133, )&lt;3,"-",IF(COUNT(L133,O133,T133,Y133,AB133,AE133,AH133,AN133,#REF!)&gt;3,"FALSE",SUM(L133,O133,T133,Y133,AB133,AE133,AH133,AN133))))</f>
        <v>15</v>
      </c>
      <c r="AP133" s="24" t="str">
        <f t="shared" si="101"/>
        <v>III</v>
      </c>
      <c r="AQ133" s="25">
        <f>COUNT(E133,J133,M133,#REF!,R133,W133,#REF!,Z133,AC133,AF133,AI133,AL133,#REF!,#REF!,#REF!,#REF!)</f>
        <v>5</v>
      </c>
      <c r="AR133" s="6">
        <f t="shared" si="142"/>
        <v>3</v>
      </c>
      <c r="AS133" s="2"/>
    </row>
    <row r="134" spans="1:45">
      <c r="A134" s="10">
        <v>118</v>
      </c>
      <c r="B134" s="66" t="s">
        <v>155</v>
      </c>
      <c r="C134" s="67" t="s">
        <v>148</v>
      </c>
      <c r="D134" s="68" t="s">
        <v>3</v>
      </c>
      <c r="E134" s="5">
        <v>58</v>
      </c>
      <c r="F134" s="6" t="str">
        <f t="shared" si="119"/>
        <v>D</v>
      </c>
      <c r="G134" s="6">
        <f t="shared" si="120"/>
        <v>4</v>
      </c>
      <c r="H134" s="5"/>
      <c r="I134" s="6"/>
      <c r="J134" s="7" t="str">
        <f t="shared" si="121"/>
        <v/>
      </c>
      <c r="K134" s="6" t="str">
        <f t="shared" si="122"/>
        <v/>
      </c>
      <c r="L134" s="6" t="str">
        <f t="shared" si="123"/>
        <v xml:space="preserve"> </v>
      </c>
      <c r="M134" s="7"/>
      <c r="N134" s="6" t="str">
        <f t="shared" si="124"/>
        <v xml:space="preserve"> </v>
      </c>
      <c r="O134" s="6" t="str">
        <f t="shared" si="125"/>
        <v xml:space="preserve"> </v>
      </c>
      <c r="P134" s="5"/>
      <c r="Q134" s="6"/>
      <c r="R134" s="7" t="str">
        <f t="shared" si="126"/>
        <v/>
      </c>
      <c r="S134" s="6" t="str">
        <f t="shared" si="127"/>
        <v/>
      </c>
      <c r="T134" s="6" t="str">
        <f t="shared" si="128"/>
        <v xml:space="preserve"> </v>
      </c>
      <c r="U134" s="5"/>
      <c r="V134" s="6"/>
      <c r="W134" s="7" t="str">
        <f t="shared" si="129"/>
        <v/>
      </c>
      <c r="X134" s="6" t="str">
        <f t="shared" si="130"/>
        <v/>
      </c>
      <c r="Y134" s="6" t="str">
        <f t="shared" si="131"/>
        <v xml:space="preserve"> </v>
      </c>
      <c r="Z134" s="8">
        <v>54</v>
      </c>
      <c r="AA134" s="6" t="str">
        <f t="shared" si="132"/>
        <v>D</v>
      </c>
      <c r="AB134" s="6">
        <f t="shared" si="133"/>
        <v>4</v>
      </c>
      <c r="AC134" s="8">
        <v>63</v>
      </c>
      <c r="AD134" s="6" t="str">
        <f t="shared" si="134"/>
        <v>C</v>
      </c>
      <c r="AE134" s="6">
        <f t="shared" si="135"/>
        <v>3</v>
      </c>
      <c r="AF134" s="8">
        <v>81</v>
      </c>
      <c r="AG134" s="6" t="str">
        <f t="shared" si="136"/>
        <v>A</v>
      </c>
      <c r="AH134" s="6">
        <f t="shared" si="137"/>
        <v>1</v>
      </c>
      <c r="AI134" s="5">
        <v>65</v>
      </c>
      <c r="AJ134" s="6" t="str">
        <f t="shared" si="138"/>
        <v>C</v>
      </c>
      <c r="AK134" s="6">
        <f t="shared" si="139"/>
        <v>3</v>
      </c>
      <c r="AL134" s="7"/>
      <c r="AM134" s="6" t="str">
        <f t="shared" si="140"/>
        <v xml:space="preserve"> </v>
      </c>
      <c r="AN134" s="6" t="str">
        <f t="shared" si="141"/>
        <v xml:space="preserve"> </v>
      </c>
      <c r="AO134" s="9">
        <f>IF(COUNT(L134,O134,T134,Y134,AB134,AE134,AH134,AN134, )&lt;1,"",IF(COUNT(L134,O134,T134,Y134,AB134,AE134,AH134,AN134, )&lt;3,"-",IF(COUNT(L134,O134,T134,Y134,AB134,AE134,AH134,AN134,#REF!)&gt;3,"FALSE",SUM(L134,O134,T134,Y134,AB134,AE134,AH134,AN134))))</f>
        <v>8</v>
      </c>
      <c r="AP134" s="24" t="str">
        <f t="shared" si="101"/>
        <v>I</v>
      </c>
      <c r="AQ134" s="25">
        <f>COUNT(E134,J134,M134,#REF!,R134,W134,#REF!,Z134,AC134,AF134,AI134,AL134,#REF!,#REF!,#REF!,#REF!)</f>
        <v>5</v>
      </c>
      <c r="AR134" s="6">
        <f t="shared" si="142"/>
        <v>1</v>
      </c>
      <c r="AS134" s="2"/>
    </row>
    <row r="135" spans="1:45">
      <c r="A135" s="5">
        <v>119</v>
      </c>
      <c r="B135" s="64" t="s">
        <v>156</v>
      </c>
      <c r="C135" s="65" t="s">
        <v>148</v>
      </c>
      <c r="D135" s="68" t="s">
        <v>3</v>
      </c>
      <c r="E135" s="5">
        <v>62</v>
      </c>
      <c r="F135" s="6" t="str">
        <f t="shared" si="119"/>
        <v>C</v>
      </c>
      <c r="G135" s="6">
        <f t="shared" si="120"/>
        <v>3</v>
      </c>
      <c r="H135" s="5"/>
      <c r="I135" s="6"/>
      <c r="J135" s="7" t="str">
        <f t="shared" si="121"/>
        <v/>
      </c>
      <c r="K135" s="6" t="str">
        <f t="shared" si="122"/>
        <v/>
      </c>
      <c r="L135" s="6" t="str">
        <f t="shared" si="123"/>
        <v xml:space="preserve"> </v>
      </c>
      <c r="M135" s="7"/>
      <c r="N135" s="6" t="str">
        <f t="shared" si="124"/>
        <v xml:space="preserve"> </v>
      </c>
      <c r="O135" s="6" t="str">
        <f t="shared" si="125"/>
        <v xml:space="preserve"> </v>
      </c>
      <c r="P135" s="5"/>
      <c r="Q135" s="6"/>
      <c r="R135" s="7" t="str">
        <f t="shared" si="126"/>
        <v/>
      </c>
      <c r="S135" s="6" t="str">
        <f t="shared" si="127"/>
        <v/>
      </c>
      <c r="T135" s="6" t="str">
        <f t="shared" si="128"/>
        <v xml:space="preserve"> </v>
      </c>
      <c r="U135" s="5"/>
      <c r="V135" s="6"/>
      <c r="W135" s="7" t="str">
        <f t="shared" si="129"/>
        <v/>
      </c>
      <c r="X135" s="6" t="str">
        <f t="shared" si="130"/>
        <v/>
      </c>
      <c r="Y135" s="6" t="str">
        <f t="shared" si="131"/>
        <v xml:space="preserve"> </v>
      </c>
      <c r="Z135" s="8">
        <v>30</v>
      </c>
      <c r="AA135" s="6" t="str">
        <f t="shared" si="132"/>
        <v>F</v>
      </c>
      <c r="AB135" s="6">
        <f t="shared" si="133"/>
        <v>7</v>
      </c>
      <c r="AC135" s="8">
        <v>37</v>
      </c>
      <c r="AD135" s="6" t="str">
        <f t="shared" si="134"/>
        <v>S</v>
      </c>
      <c r="AE135" s="6">
        <f t="shared" si="135"/>
        <v>6</v>
      </c>
      <c r="AF135" s="8">
        <v>82</v>
      </c>
      <c r="AG135" s="6" t="str">
        <f t="shared" si="136"/>
        <v>A</v>
      </c>
      <c r="AH135" s="6">
        <f t="shared" si="137"/>
        <v>1</v>
      </c>
      <c r="AI135" s="5">
        <v>67</v>
      </c>
      <c r="AJ135" s="6" t="str">
        <f t="shared" si="138"/>
        <v>C</v>
      </c>
      <c r="AK135" s="6">
        <f t="shared" si="139"/>
        <v>3</v>
      </c>
      <c r="AL135" s="7"/>
      <c r="AM135" s="6" t="str">
        <f t="shared" si="140"/>
        <v xml:space="preserve"> </v>
      </c>
      <c r="AN135" s="6" t="str">
        <f t="shared" si="141"/>
        <v xml:space="preserve"> </v>
      </c>
      <c r="AO135" s="9">
        <f>IF(COUNT(L135,O135,T135,Y135,AB135,AE135,AH135,AN135, )&lt;1,"",IF(COUNT(L135,O135,T135,Y135,AB135,AE135,AH135,AN135, )&lt;3,"-",IF(COUNT(L135,O135,T135,Y135,AB135,AE135,AH135,AN135,#REF!)&gt;3,"FALSE",SUM(L135,O135,T135,Y135,AB135,AE135,AH135,AN135))))</f>
        <v>14</v>
      </c>
      <c r="AP135" s="24" t="str">
        <f t="shared" si="101"/>
        <v>III</v>
      </c>
      <c r="AQ135" s="25">
        <f>COUNT(E135,J135,M135,#REF!,R135,W135,#REF!,Z135,AC135,AF135,AI135,AL135,#REF!,#REF!,#REF!,#REF!)</f>
        <v>5</v>
      </c>
      <c r="AR135" s="6">
        <f t="shared" si="142"/>
        <v>3</v>
      </c>
      <c r="AS135" s="2"/>
    </row>
    <row r="136" spans="1:45">
      <c r="A136" s="10">
        <v>120</v>
      </c>
      <c r="B136" s="64" t="s">
        <v>157</v>
      </c>
      <c r="C136" s="65" t="s">
        <v>148</v>
      </c>
      <c r="D136" s="68" t="s">
        <v>3</v>
      </c>
      <c r="E136" s="5">
        <v>56</v>
      </c>
      <c r="F136" s="6" t="str">
        <f t="shared" si="119"/>
        <v>D</v>
      </c>
      <c r="G136" s="6">
        <f t="shared" si="120"/>
        <v>4</v>
      </c>
      <c r="H136" s="5"/>
      <c r="I136" s="6"/>
      <c r="J136" s="7" t="str">
        <f t="shared" si="121"/>
        <v/>
      </c>
      <c r="K136" s="6" t="str">
        <f t="shared" si="122"/>
        <v/>
      </c>
      <c r="L136" s="6" t="str">
        <f t="shared" si="123"/>
        <v xml:space="preserve"> </v>
      </c>
      <c r="M136" s="7"/>
      <c r="N136" s="6" t="str">
        <f t="shared" si="124"/>
        <v xml:space="preserve"> </v>
      </c>
      <c r="O136" s="6" t="str">
        <f t="shared" si="125"/>
        <v xml:space="preserve"> </v>
      </c>
      <c r="P136" s="5"/>
      <c r="Q136" s="6"/>
      <c r="R136" s="7" t="str">
        <f t="shared" si="126"/>
        <v/>
      </c>
      <c r="S136" s="6" t="str">
        <f t="shared" si="127"/>
        <v/>
      </c>
      <c r="T136" s="6" t="str">
        <f t="shared" si="128"/>
        <v xml:space="preserve"> </v>
      </c>
      <c r="U136" s="5"/>
      <c r="V136" s="6"/>
      <c r="W136" s="7" t="str">
        <f t="shared" si="129"/>
        <v/>
      </c>
      <c r="X136" s="6" t="str">
        <f t="shared" si="130"/>
        <v/>
      </c>
      <c r="Y136" s="6" t="str">
        <f t="shared" si="131"/>
        <v xml:space="preserve"> </v>
      </c>
      <c r="Z136" s="8">
        <v>10</v>
      </c>
      <c r="AA136" s="6" t="str">
        <f t="shared" si="132"/>
        <v>F</v>
      </c>
      <c r="AB136" s="6">
        <f t="shared" si="133"/>
        <v>7</v>
      </c>
      <c r="AC136" s="8">
        <v>13</v>
      </c>
      <c r="AD136" s="6" t="str">
        <f t="shared" si="134"/>
        <v>F</v>
      </c>
      <c r="AE136" s="6">
        <f t="shared" si="135"/>
        <v>7</v>
      </c>
      <c r="AF136" s="8">
        <v>48</v>
      </c>
      <c r="AG136" s="6" t="str">
        <f t="shared" si="136"/>
        <v>E</v>
      </c>
      <c r="AH136" s="6">
        <f t="shared" si="137"/>
        <v>5</v>
      </c>
      <c r="AI136" s="5">
        <v>48</v>
      </c>
      <c r="AJ136" s="6" t="str">
        <f t="shared" si="138"/>
        <v>E</v>
      </c>
      <c r="AK136" s="6">
        <f t="shared" si="139"/>
        <v>5</v>
      </c>
      <c r="AL136" s="7"/>
      <c r="AM136" s="6" t="str">
        <f t="shared" si="140"/>
        <v xml:space="preserve"> </v>
      </c>
      <c r="AN136" s="6" t="str">
        <f t="shared" si="141"/>
        <v xml:space="preserve"> </v>
      </c>
      <c r="AO136" s="9">
        <f>IF(COUNT(L136,O136,T136,Y136,AB136,AE136,AH136,AN136, )&lt;1,"",IF(COUNT(L136,O136,T136,Y136,AB136,AE136,AH136,AN136, )&lt;3,"-",IF(COUNT(L136,O136,T136,Y136,AB136,AE136,AH136,AN136,#REF!)&gt;3,"FALSE",SUM(L136,O136,T136,Y136,AB136,AE136,AH136,AN136))))</f>
        <v>19</v>
      </c>
      <c r="AP136" s="24" t="str">
        <f t="shared" si="101"/>
        <v>IV</v>
      </c>
      <c r="AQ136" s="25">
        <f>COUNT(E136,J136,M136,#REF!,R136,W136,#REF!,Z136,AC136,AF136,AI136,AL136,#REF!,#REF!,#REF!,#REF!)</f>
        <v>5</v>
      </c>
      <c r="AR136" s="6">
        <f t="shared" si="142"/>
        <v>4</v>
      </c>
      <c r="AS136" s="2"/>
    </row>
    <row r="137" spans="1:45">
      <c r="A137" s="5">
        <v>121</v>
      </c>
      <c r="B137" s="64" t="s">
        <v>158</v>
      </c>
      <c r="C137" s="65" t="s">
        <v>148</v>
      </c>
      <c r="D137" s="68" t="s">
        <v>3</v>
      </c>
      <c r="E137" s="5">
        <v>40</v>
      </c>
      <c r="F137" s="6" t="str">
        <f t="shared" si="119"/>
        <v>E</v>
      </c>
      <c r="G137" s="6">
        <f t="shared" si="120"/>
        <v>5</v>
      </c>
      <c r="H137" s="5"/>
      <c r="I137" s="6"/>
      <c r="J137" s="7" t="str">
        <f t="shared" si="121"/>
        <v/>
      </c>
      <c r="K137" s="6" t="str">
        <f t="shared" si="122"/>
        <v/>
      </c>
      <c r="L137" s="6" t="str">
        <f t="shared" si="123"/>
        <v xml:space="preserve"> </v>
      </c>
      <c r="M137" s="7"/>
      <c r="N137" s="6" t="str">
        <f t="shared" si="124"/>
        <v xml:space="preserve"> </v>
      </c>
      <c r="O137" s="6" t="str">
        <f t="shared" si="125"/>
        <v xml:space="preserve"> </v>
      </c>
      <c r="P137" s="5"/>
      <c r="Q137" s="6"/>
      <c r="R137" s="7" t="str">
        <f t="shared" si="126"/>
        <v/>
      </c>
      <c r="S137" s="6" t="str">
        <f t="shared" si="127"/>
        <v/>
      </c>
      <c r="T137" s="6" t="str">
        <f t="shared" si="128"/>
        <v xml:space="preserve"> </v>
      </c>
      <c r="U137" s="5"/>
      <c r="V137" s="6"/>
      <c r="W137" s="7" t="str">
        <f t="shared" si="129"/>
        <v/>
      </c>
      <c r="X137" s="6" t="str">
        <f t="shared" si="130"/>
        <v/>
      </c>
      <c r="Y137" s="6" t="str">
        <f t="shared" si="131"/>
        <v xml:space="preserve"> </v>
      </c>
      <c r="Z137" s="8">
        <v>9</v>
      </c>
      <c r="AA137" s="6" t="str">
        <f t="shared" si="132"/>
        <v>F</v>
      </c>
      <c r="AB137" s="6">
        <f t="shared" si="133"/>
        <v>7</v>
      </c>
      <c r="AC137" s="8">
        <v>24</v>
      </c>
      <c r="AD137" s="6" t="str">
        <f t="shared" si="134"/>
        <v>F</v>
      </c>
      <c r="AE137" s="6">
        <f t="shared" si="135"/>
        <v>7</v>
      </c>
      <c r="AF137" s="8">
        <v>39</v>
      </c>
      <c r="AG137" s="6" t="str">
        <f t="shared" si="136"/>
        <v>S</v>
      </c>
      <c r="AH137" s="6">
        <f t="shared" si="137"/>
        <v>6</v>
      </c>
      <c r="AI137" s="5">
        <v>32</v>
      </c>
      <c r="AJ137" s="6" t="str">
        <f t="shared" si="138"/>
        <v>F</v>
      </c>
      <c r="AK137" s="6">
        <f t="shared" si="139"/>
        <v>7</v>
      </c>
      <c r="AL137" s="7"/>
      <c r="AM137" s="6" t="str">
        <f t="shared" si="140"/>
        <v xml:space="preserve"> </v>
      </c>
      <c r="AN137" s="6" t="str">
        <f t="shared" si="141"/>
        <v xml:space="preserve"> </v>
      </c>
      <c r="AO137" s="9">
        <f>IF(COUNT(L137,O137,T137,Y137,AB137,AE137,AH137,AN137, )&lt;1,"",IF(COUNT(L137,O137,T137,Y137,AB137,AE137,AH137,AN137, )&lt;3,"-",IF(COUNT(L137,O137,T137,Y137,AB137,AE137,AH137,AN137,#REF!)&gt;3,"FALSE",SUM(L137,O137,T137,Y137,AB137,AE137,AH137,AN137))))</f>
        <v>20</v>
      </c>
      <c r="AP137" s="24" t="str">
        <f t="shared" si="101"/>
        <v>FLD</v>
      </c>
      <c r="AQ137" s="25">
        <f>COUNT(E137,J137,M137,#REF!,R137,W137,#REF!,Z137,AC137,AF137,AI137,AL137,#REF!,#REF!,#REF!,#REF!)</f>
        <v>5</v>
      </c>
      <c r="AR137" s="6">
        <f t="shared" si="142"/>
        <v>5</v>
      </c>
      <c r="AS137" s="2"/>
    </row>
    <row r="138" spans="1:45">
      <c r="A138" s="10">
        <v>122</v>
      </c>
      <c r="B138" s="64" t="s">
        <v>159</v>
      </c>
      <c r="C138" s="65" t="s">
        <v>148</v>
      </c>
      <c r="D138" s="68" t="s">
        <v>3</v>
      </c>
      <c r="E138" s="5">
        <v>58</v>
      </c>
      <c r="F138" s="6" t="str">
        <f t="shared" si="119"/>
        <v>D</v>
      </c>
      <c r="G138" s="6">
        <f t="shared" si="120"/>
        <v>4</v>
      </c>
      <c r="H138" s="5"/>
      <c r="I138" s="6"/>
      <c r="J138" s="7" t="str">
        <f t="shared" si="121"/>
        <v/>
      </c>
      <c r="K138" s="6" t="str">
        <f t="shared" si="122"/>
        <v/>
      </c>
      <c r="L138" s="6" t="str">
        <f t="shared" si="123"/>
        <v xml:space="preserve"> </v>
      </c>
      <c r="M138" s="7"/>
      <c r="N138" s="6" t="str">
        <f t="shared" si="124"/>
        <v xml:space="preserve"> </v>
      </c>
      <c r="O138" s="6" t="str">
        <f t="shared" si="125"/>
        <v xml:space="preserve"> </v>
      </c>
      <c r="P138" s="5"/>
      <c r="Q138" s="6"/>
      <c r="R138" s="7" t="str">
        <f t="shared" si="126"/>
        <v/>
      </c>
      <c r="S138" s="6" t="str">
        <f t="shared" si="127"/>
        <v/>
      </c>
      <c r="T138" s="6" t="str">
        <f t="shared" si="128"/>
        <v xml:space="preserve"> </v>
      </c>
      <c r="U138" s="5"/>
      <c r="V138" s="6"/>
      <c r="W138" s="7" t="str">
        <f t="shared" si="129"/>
        <v/>
      </c>
      <c r="X138" s="6" t="str">
        <f t="shared" si="130"/>
        <v/>
      </c>
      <c r="Y138" s="6" t="str">
        <f t="shared" si="131"/>
        <v xml:space="preserve"> </v>
      </c>
      <c r="Z138" s="8">
        <v>24</v>
      </c>
      <c r="AA138" s="6" t="str">
        <f t="shared" si="132"/>
        <v>F</v>
      </c>
      <c r="AB138" s="6">
        <f t="shared" si="133"/>
        <v>7</v>
      </c>
      <c r="AC138" s="8">
        <v>38</v>
      </c>
      <c r="AD138" s="6" t="str">
        <f t="shared" si="134"/>
        <v>S</v>
      </c>
      <c r="AE138" s="6">
        <f t="shared" si="135"/>
        <v>6</v>
      </c>
      <c r="AF138" s="8">
        <v>75</v>
      </c>
      <c r="AG138" s="6" t="str">
        <f t="shared" si="136"/>
        <v>B</v>
      </c>
      <c r="AH138" s="6">
        <f t="shared" si="137"/>
        <v>2</v>
      </c>
      <c r="AI138" s="5">
        <v>62</v>
      </c>
      <c r="AJ138" s="6" t="str">
        <f t="shared" si="138"/>
        <v>C</v>
      </c>
      <c r="AK138" s="6">
        <f t="shared" si="139"/>
        <v>3</v>
      </c>
      <c r="AL138" s="7"/>
      <c r="AM138" s="6" t="str">
        <f t="shared" si="140"/>
        <v xml:space="preserve"> </v>
      </c>
      <c r="AN138" s="6" t="str">
        <f t="shared" si="141"/>
        <v xml:space="preserve"> </v>
      </c>
      <c r="AO138" s="9">
        <f>IF(COUNT(L138,O138,T138,Y138,AB138,AE138,AH138,AN138, )&lt;1,"",IF(COUNT(L138,O138,T138,Y138,AB138,AE138,AH138,AN138, )&lt;3,"-",IF(COUNT(L138,O138,T138,Y138,AB138,AE138,AH138,AN138,#REF!)&gt;3,"FALSE",SUM(L138,O138,T138,Y138,AB138,AE138,AH138,AN138))))</f>
        <v>15</v>
      </c>
      <c r="AP138" s="24" t="str">
        <f t="shared" si="101"/>
        <v>III</v>
      </c>
      <c r="AQ138" s="25">
        <f>COUNT(E138,J138,M138,#REF!,R138,W138,#REF!,Z138,AC138,AF138,AI138,AL138,#REF!,#REF!,#REF!,#REF!)</f>
        <v>5</v>
      </c>
      <c r="AR138" s="6">
        <f t="shared" si="142"/>
        <v>3</v>
      </c>
      <c r="AS138" s="2"/>
    </row>
    <row r="139" spans="1:45">
      <c r="A139" s="5">
        <v>123</v>
      </c>
      <c r="B139" s="66" t="s">
        <v>160</v>
      </c>
      <c r="C139" s="67" t="s">
        <v>148</v>
      </c>
      <c r="D139" s="68" t="s">
        <v>3</v>
      </c>
      <c r="E139" s="5">
        <v>58</v>
      </c>
      <c r="F139" s="6" t="str">
        <f t="shared" si="119"/>
        <v>D</v>
      </c>
      <c r="G139" s="6">
        <f t="shared" si="120"/>
        <v>4</v>
      </c>
      <c r="H139" s="5"/>
      <c r="I139" s="6"/>
      <c r="J139" s="7" t="str">
        <f t="shared" si="121"/>
        <v/>
      </c>
      <c r="K139" s="6" t="str">
        <f t="shared" si="122"/>
        <v/>
      </c>
      <c r="L139" s="6" t="str">
        <f t="shared" si="123"/>
        <v xml:space="preserve"> </v>
      </c>
      <c r="M139" s="7"/>
      <c r="N139" s="6" t="str">
        <f t="shared" si="124"/>
        <v xml:space="preserve"> </v>
      </c>
      <c r="O139" s="6" t="str">
        <f t="shared" si="125"/>
        <v xml:space="preserve"> </v>
      </c>
      <c r="P139" s="5"/>
      <c r="Q139" s="6"/>
      <c r="R139" s="7" t="str">
        <f t="shared" si="126"/>
        <v/>
      </c>
      <c r="S139" s="6" t="str">
        <f t="shared" si="127"/>
        <v/>
      </c>
      <c r="T139" s="6" t="str">
        <f t="shared" si="128"/>
        <v xml:space="preserve"> </v>
      </c>
      <c r="U139" s="5"/>
      <c r="V139" s="6"/>
      <c r="W139" s="7" t="str">
        <f t="shared" si="129"/>
        <v/>
      </c>
      <c r="X139" s="6" t="str">
        <f t="shared" si="130"/>
        <v/>
      </c>
      <c r="Y139" s="6" t="str">
        <f t="shared" si="131"/>
        <v xml:space="preserve"> </v>
      </c>
      <c r="Z139" s="8">
        <v>28</v>
      </c>
      <c r="AA139" s="6" t="str">
        <f t="shared" si="132"/>
        <v>F</v>
      </c>
      <c r="AB139" s="6">
        <f t="shared" si="133"/>
        <v>7</v>
      </c>
      <c r="AC139" s="8">
        <v>61</v>
      </c>
      <c r="AD139" s="6" t="str">
        <f t="shared" si="134"/>
        <v>C</v>
      </c>
      <c r="AE139" s="6">
        <f t="shared" si="135"/>
        <v>3</v>
      </c>
      <c r="AF139" s="8">
        <v>75</v>
      </c>
      <c r="AG139" s="6" t="str">
        <f t="shared" si="136"/>
        <v>B</v>
      </c>
      <c r="AH139" s="6">
        <f t="shared" si="137"/>
        <v>2</v>
      </c>
      <c r="AI139" s="5">
        <v>72</v>
      </c>
      <c r="AJ139" s="6" t="str">
        <f t="shared" si="138"/>
        <v>B</v>
      </c>
      <c r="AK139" s="6">
        <f t="shared" si="139"/>
        <v>2</v>
      </c>
      <c r="AL139" s="7"/>
      <c r="AM139" s="6" t="str">
        <f t="shared" si="140"/>
        <v xml:space="preserve"> </v>
      </c>
      <c r="AN139" s="6" t="str">
        <f t="shared" si="141"/>
        <v xml:space="preserve"> </v>
      </c>
      <c r="AO139" s="9">
        <f>IF(COUNT(L139,O139,T139,Y139,AB139,AE139,AH139,AN139, )&lt;1,"",IF(COUNT(L139,O139,T139,Y139,AB139,AE139,AH139,AN139, )&lt;3,"-",IF(COUNT(L139,O139,T139,Y139,AB139,AE139,AH139,AN139,#REF!)&gt;3,"FALSE",SUM(L139,O139,T139,Y139,AB139,AE139,AH139,AN139))))</f>
        <v>12</v>
      </c>
      <c r="AP139" s="24" t="str">
        <f t="shared" si="101"/>
        <v>II</v>
      </c>
      <c r="AQ139" s="25">
        <f>COUNT(E139,J139,M139,#REF!,R139,W139,#REF!,Z139,AC139,AF139,AI139,AL139,#REF!,#REF!,#REF!,#REF!)</f>
        <v>5</v>
      </c>
      <c r="AR139" s="6">
        <f t="shared" si="142"/>
        <v>2</v>
      </c>
      <c r="AS139" s="2"/>
    </row>
    <row r="140" spans="1:45">
      <c r="A140" s="10">
        <v>124</v>
      </c>
      <c r="B140" s="64" t="s">
        <v>161</v>
      </c>
      <c r="C140" s="65" t="s">
        <v>148</v>
      </c>
      <c r="D140" s="68" t="s">
        <v>3</v>
      </c>
      <c r="E140" s="5">
        <v>65</v>
      </c>
      <c r="F140" s="6" t="str">
        <f t="shared" ref="F140:F153" si="143">IF(E140&lt;1," ",IF(E140&gt;100,"",IF(E140&gt;=79.5,"A",IF(E140&gt;=69.5,"B",IF(E140&gt;=59.5,"C",IF(E140&gt;=49.5,"D",IF(E140&gt;=39.5,"E",IF(E140&gt;=34.5,"S","F"))))))))</f>
        <v>C</v>
      </c>
      <c r="G140" s="6">
        <f t="shared" ref="G140:G153" si="144">IF(F140="A",1,IF(F140="B",2,IF(F140="C",3,IF(F140="D",4,IF(F140="E",5,IF(F140="S",6,IF(F140="F",7," ")))))))</f>
        <v>3</v>
      </c>
      <c r="H140" s="5"/>
      <c r="I140" s="6"/>
      <c r="J140" s="7" t="str">
        <f t="shared" si="121"/>
        <v/>
      </c>
      <c r="K140" s="6" t="str">
        <f t="shared" ref="K140:K153" si="145">IF(J140&lt;1," ",IF(J140&gt;100,"",IF(J140&gt;=79.5,"A",IF(J140&gt;=69.5,"B",IF(J140&gt;=59.5,"C",IF(J140&gt;=49.5,"D",IF(J140&gt;=39.5,"E",IF(J140&gt;=34.5,"S","F"))))))))</f>
        <v/>
      </c>
      <c r="L140" s="6" t="str">
        <f t="shared" ref="L140:L153" si="146">IF(K140="A",1,IF(K140="B",2,IF(K140="C",3,IF(K140="D",4,IF(K140="E",5,IF(K140="S",6,IF(K140="F",7," ")))))))</f>
        <v xml:space="preserve"> </v>
      </c>
      <c r="M140" s="7"/>
      <c r="N140" s="6" t="str">
        <f t="shared" ref="N140:N153" si="147">IF(M140&lt;1," ",IF(M140&gt;100,"",IF(M140&gt;=79.5,"A",IF(M140&gt;=69.5,"B",IF(M140&gt;=59.5,"C",IF(M140&gt;=49.5,"D",IF(M140&gt;=39.5,"E",IF(M140&gt;=34.5,"S","F"))))))))</f>
        <v xml:space="preserve"> </v>
      </c>
      <c r="O140" s="6" t="str">
        <f t="shared" ref="O140:O153" si="148">IF(N140="A",1,IF(N140="B",2,IF(N140="C",3,IF(N140="D",4,IF(N140="E",5,IF(N140="S",6,IF(N140="F",7," ")))))))</f>
        <v xml:space="preserve"> </v>
      </c>
      <c r="P140" s="5"/>
      <c r="Q140" s="6"/>
      <c r="R140" s="7" t="str">
        <f t="shared" ref="R140:R153" si="149">IF(COUNTIF(P140:Q140,"")=2,"",SUM(P140:Q140)/2)</f>
        <v/>
      </c>
      <c r="S140" s="6" t="str">
        <f t="shared" ref="S140:S153" si="150">IF(R140&lt;1," ",IF(R140&gt;100,"",IF(R140&gt;=79.5,"A",IF(R140&gt;=69.5,"B",IF(R140&gt;=59.5,"C",IF(R140&gt;=49.5,"D",IF(R140&gt;=39.5,"E",IF(R140&gt;=34.5,"S","F"))))))))</f>
        <v/>
      </c>
      <c r="T140" s="6" t="str">
        <f t="shared" ref="T140:T153" si="151">IF(S140="A",1,IF(S140="B",2,IF(S140="C",3,IF(S140="D",4,IF(S140="E",5,IF(S140="S",6,IF(S140="F",7," ")))))))</f>
        <v xml:space="preserve"> </v>
      </c>
      <c r="U140" s="5"/>
      <c r="V140" s="6"/>
      <c r="W140" s="7" t="str">
        <f t="shared" si="129"/>
        <v/>
      </c>
      <c r="X140" s="6" t="str">
        <f t="shared" ref="X140:X153" si="152">IF(W140&lt;1," ",IF(W140&gt;100,"",IF(W140&gt;=79.5,"A",IF(W140&gt;=69.5,"B",IF(W140&gt;=59.5,"C",IF(W140&gt;=49.5,"D",IF(W140&gt;=39.5,"E",IF(W140&gt;=34.5,"S","F"))))))))</f>
        <v/>
      </c>
      <c r="Y140" s="6" t="str">
        <f t="shared" ref="Y140:Y153" si="153">IF(X140="A",1,IF(X140="B",2,IF(X140="C",3,IF(X140="D",4,IF(X140="E",5,IF(X140="S",6,IF(X140="F",7," ")))))))</f>
        <v xml:space="preserve"> </v>
      </c>
      <c r="Z140" s="8">
        <v>27</v>
      </c>
      <c r="AA140" s="6" t="str">
        <f t="shared" ref="AA140:AA153" si="154">IF(Z140&lt;1," ",IF(Z140&gt;100,"",IF(Z140&gt;=79.5,"A",IF(Z140&gt;=69.5,"B",IF(Z140&gt;=59.5,"C",IF(Z140&gt;=49.5,"D",IF(Z140&gt;=39.5,"E",IF(Z140&gt;=34.5,"S","F"))))))))</f>
        <v>F</v>
      </c>
      <c r="AB140" s="6">
        <f t="shared" ref="AB140:AB153" si="155">IF(AA140="A",1,IF(AA140="B",2,IF(AA140="C",3,IF(AA140="D",4,IF(AA140="E",5,IF(AA140="S",6,IF(AA140="F",7," ")))))))</f>
        <v>7</v>
      </c>
      <c r="AC140" s="8">
        <v>53</v>
      </c>
      <c r="AD140" s="6" t="str">
        <f t="shared" ref="AD140:AD153" si="156">IF(AC140&lt;1," ",IF(AC140&gt;100,"",IF(AC140&gt;=79.5,"A",IF(AC140&gt;=69.5,"B",IF(AC140&gt;=59.5,"C",IF(AC140&gt;=49.5,"D",IF(AC140&gt;=39.5,"E",IF(AC140&gt;=34.5,"S","F"))))))))</f>
        <v>D</v>
      </c>
      <c r="AE140" s="6">
        <f t="shared" ref="AE140:AE153" si="157">IF(AD140="A",1,IF(AD140="B",2,IF(AD140="C",3,IF(AD140="D",4,IF(AD140="E",5,IF(AD140="S",6,IF(AD140="F",7," ")))))))</f>
        <v>4</v>
      </c>
      <c r="AF140" s="8">
        <v>66</v>
      </c>
      <c r="AG140" s="6" t="str">
        <f t="shared" ref="AG140:AG153" si="158">IF(AF140&lt;1," ",IF(AF140&gt;100,"",IF(AF140&gt;=79.5,"A",IF(AF140&gt;=69.5,"B",IF(AF140&gt;=59.5,"C",IF(AF140&gt;=49.5,"D",IF(AF140&gt;=39.5,"E",IF(AF140&gt;=34.5,"S","F"))))))))</f>
        <v>C</v>
      </c>
      <c r="AH140" s="6">
        <f t="shared" ref="AH140:AH153" si="159">IF(AG140="A",1,IF(AG140="B",2,IF(AG140="C",3,IF(AG140="D",4,IF(AG140="E",5,IF(AG140="S",6,IF(AG140="F",7," ")))))))</f>
        <v>3</v>
      </c>
      <c r="AI140" s="5">
        <v>58</v>
      </c>
      <c r="AJ140" s="6" t="str">
        <f t="shared" ref="AJ140:AJ153" si="160">IF(AI140&lt;1," ",IF(AI140&gt;100,"",IF(AI140&gt;=79.5,"A",IF(AI140&gt;=69.5,"B",IF(AI140&gt;=59.5,"C",IF(AI140&gt;=49.5,"D",IF(AI140&gt;=39.5,"E",IF(AI140&gt;=34.5,"S","F"))))))))</f>
        <v>D</v>
      </c>
      <c r="AK140" s="6">
        <f t="shared" ref="AK140:AK153" si="161">IF(AJ140="A",1,IF(AJ140="B",2,IF(AJ140="C",3,IF(AJ140="D",4,IF(AJ140="E",5,IF(AJ140="S",6,IF(AJ140="F",7," ")))))))</f>
        <v>4</v>
      </c>
      <c r="AL140" s="7"/>
      <c r="AM140" s="6" t="str">
        <f t="shared" ref="AM140:AM153" si="162">IF(AL140&lt;1," ",IF(AL140&gt;100,"",IF(AL140&gt;=79.5,"A",IF(AL140&gt;=69.5,"B",IF(AL140&gt;=59.5,"C",IF(AL140&gt;=49.5,"D",IF(AL140&gt;=39.5,"E",IF(AL140&gt;=34.5,"S","F"))))))))</f>
        <v xml:space="preserve"> </v>
      </c>
      <c r="AN140" s="6" t="str">
        <f t="shared" ref="AN140:AN153" si="163">IF(AM140="A",1,IF(AM140="B",2,IF(AM140="C",3,IF(AM140="D",4,IF(AM140="E",5,IF(AM140="S",6,IF(AM140="F",7," ")))))))</f>
        <v xml:space="preserve"> </v>
      </c>
      <c r="AO140" s="9">
        <f>IF(COUNT(L140,O140,T140,Y140,AB140,AE140,AH140,AN140, )&lt;1,"",IF(COUNT(L140,O140,T140,Y140,AB140,AE140,AH140,AN140, )&lt;3,"-",IF(COUNT(L140,O140,T140,Y140,AB140,AE140,AH140,AN140,#REF!)&gt;3,"FALSE",SUM(L140,O140,T140,Y140,AB140,AE140,AH140,AN140))))</f>
        <v>14</v>
      </c>
      <c r="AP140" s="24" t="str">
        <f t="shared" si="101"/>
        <v>III</v>
      </c>
      <c r="AQ140" s="25">
        <f>COUNT(E140,J140,M140,#REF!,R140,W140,#REF!,Z140,AC140,AF140,AI140,AL140,#REF!,#REF!,#REF!,#REF!)</f>
        <v>5</v>
      </c>
      <c r="AR140" s="6">
        <f t="shared" ref="AR140:AR153" si="164">IF(AP140="I",1,IF(AP140="II",2,IF(AP140="III",3,IF(AP140="IV",4,IF(AP140="FLD",5," ")))))</f>
        <v>3</v>
      </c>
      <c r="AS140" s="2"/>
    </row>
    <row r="141" spans="1:45">
      <c r="A141" s="5">
        <v>125</v>
      </c>
      <c r="B141" s="66" t="s">
        <v>162</v>
      </c>
      <c r="C141" s="67" t="s">
        <v>148</v>
      </c>
      <c r="D141" s="68" t="s">
        <v>3</v>
      </c>
      <c r="E141" s="5">
        <v>56</v>
      </c>
      <c r="F141" s="6" t="str">
        <f t="shared" si="143"/>
        <v>D</v>
      </c>
      <c r="G141" s="6">
        <f t="shared" si="144"/>
        <v>4</v>
      </c>
      <c r="H141" s="5"/>
      <c r="I141" s="6"/>
      <c r="J141" s="7" t="str">
        <f t="shared" ref="J141:J153" si="165">IF(COUNTIF(H141:I141,"")=2,"",SUM(H141:I141)/2)</f>
        <v/>
      </c>
      <c r="K141" s="6" t="str">
        <f t="shared" si="145"/>
        <v/>
      </c>
      <c r="L141" s="6" t="str">
        <f t="shared" si="146"/>
        <v xml:space="preserve"> </v>
      </c>
      <c r="M141" s="7"/>
      <c r="N141" s="6" t="str">
        <f t="shared" si="147"/>
        <v xml:space="preserve"> </v>
      </c>
      <c r="O141" s="6" t="str">
        <f t="shared" si="148"/>
        <v xml:space="preserve"> </v>
      </c>
      <c r="P141" s="5"/>
      <c r="Q141" s="6"/>
      <c r="R141" s="7" t="str">
        <f t="shared" si="149"/>
        <v/>
      </c>
      <c r="S141" s="6" t="str">
        <f t="shared" si="150"/>
        <v/>
      </c>
      <c r="T141" s="6" t="str">
        <f t="shared" si="151"/>
        <v xml:space="preserve"> </v>
      </c>
      <c r="U141" s="5"/>
      <c r="V141" s="6"/>
      <c r="W141" s="7" t="str">
        <f t="shared" ref="W141:W153" si="166">IF(COUNTIF(U141:V141,"")=2,"",SUM(U141:V141)/2)</f>
        <v/>
      </c>
      <c r="X141" s="6" t="str">
        <f t="shared" si="152"/>
        <v/>
      </c>
      <c r="Y141" s="6" t="str">
        <f t="shared" si="153"/>
        <v xml:space="preserve"> </v>
      </c>
      <c r="Z141" s="8">
        <v>50</v>
      </c>
      <c r="AA141" s="6" t="str">
        <f t="shared" si="154"/>
        <v>D</v>
      </c>
      <c r="AB141" s="6">
        <f t="shared" si="155"/>
        <v>4</v>
      </c>
      <c r="AC141" s="8">
        <v>58</v>
      </c>
      <c r="AD141" s="6" t="str">
        <f t="shared" si="156"/>
        <v>D</v>
      </c>
      <c r="AE141" s="6">
        <f t="shared" si="157"/>
        <v>4</v>
      </c>
      <c r="AF141" s="8">
        <v>78</v>
      </c>
      <c r="AG141" s="6" t="str">
        <f t="shared" si="158"/>
        <v>B</v>
      </c>
      <c r="AH141" s="6">
        <f t="shared" si="159"/>
        <v>2</v>
      </c>
      <c r="AI141" s="5">
        <v>80</v>
      </c>
      <c r="AJ141" s="6" t="str">
        <f t="shared" si="160"/>
        <v>A</v>
      </c>
      <c r="AK141" s="6">
        <f t="shared" si="161"/>
        <v>1</v>
      </c>
      <c r="AL141" s="7"/>
      <c r="AM141" s="6" t="str">
        <f t="shared" si="162"/>
        <v xml:space="preserve"> </v>
      </c>
      <c r="AN141" s="6" t="str">
        <f t="shared" si="163"/>
        <v xml:space="preserve"> </v>
      </c>
      <c r="AO141" s="9">
        <f>IF(COUNT(L141,O141,T141,Y141,AB141,AE141,AH141,AN141, )&lt;1,"",IF(COUNT(L141,O141,T141,Y141,AB141,AE141,AH141,AN141, )&lt;3,"-",IF(COUNT(L141,O141,T141,Y141,AB141,AE141,AH141,AN141,#REF!)&gt;3,"FALSE",SUM(L141,O141,T141,Y141,AB141,AE141,AH141,AN141))))</f>
        <v>10</v>
      </c>
      <c r="AP141" s="24" t="str">
        <f t="shared" si="101"/>
        <v>II</v>
      </c>
      <c r="AQ141" s="25">
        <f>COUNT(E141,J141,M141,#REF!,R141,W141,#REF!,Z141,AC141,AF141,AI141,AL141,#REF!,#REF!,#REF!,#REF!)</f>
        <v>5</v>
      </c>
      <c r="AR141" s="6">
        <f t="shared" si="164"/>
        <v>2</v>
      </c>
      <c r="AS141" s="2"/>
    </row>
    <row r="142" spans="1:45">
      <c r="A142" s="10">
        <v>126</v>
      </c>
      <c r="B142" s="66" t="s">
        <v>163</v>
      </c>
      <c r="C142" s="67" t="s">
        <v>148</v>
      </c>
      <c r="D142" s="68" t="s">
        <v>3</v>
      </c>
      <c r="E142" s="5">
        <v>57</v>
      </c>
      <c r="F142" s="6" t="str">
        <f t="shared" si="143"/>
        <v>D</v>
      </c>
      <c r="G142" s="6">
        <f t="shared" si="144"/>
        <v>4</v>
      </c>
      <c r="H142" s="5"/>
      <c r="I142" s="6"/>
      <c r="J142" s="7" t="str">
        <f t="shared" si="165"/>
        <v/>
      </c>
      <c r="K142" s="6" t="str">
        <f t="shared" si="145"/>
        <v/>
      </c>
      <c r="L142" s="6" t="str">
        <f t="shared" si="146"/>
        <v xml:space="preserve"> </v>
      </c>
      <c r="M142" s="7"/>
      <c r="N142" s="6" t="str">
        <f t="shared" si="147"/>
        <v xml:space="preserve"> </v>
      </c>
      <c r="O142" s="6" t="str">
        <f t="shared" si="148"/>
        <v xml:space="preserve"> </v>
      </c>
      <c r="P142" s="5"/>
      <c r="Q142" s="6"/>
      <c r="R142" s="7" t="str">
        <f t="shared" si="149"/>
        <v/>
      </c>
      <c r="S142" s="6" t="str">
        <f t="shared" si="150"/>
        <v/>
      </c>
      <c r="T142" s="6" t="str">
        <f t="shared" si="151"/>
        <v xml:space="preserve"> </v>
      </c>
      <c r="U142" s="5"/>
      <c r="V142" s="6"/>
      <c r="W142" s="7" t="str">
        <f t="shared" si="166"/>
        <v/>
      </c>
      <c r="X142" s="6" t="str">
        <f t="shared" si="152"/>
        <v/>
      </c>
      <c r="Y142" s="6" t="str">
        <f t="shared" si="153"/>
        <v xml:space="preserve"> </v>
      </c>
      <c r="Z142" s="8">
        <v>27</v>
      </c>
      <c r="AA142" s="6" t="str">
        <f t="shared" si="154"/>
        <v>F</v>
      </c>
      <c r="AB142" s="6">
        <f t="shared" si="155"/>
        <v>7</v>
      </c>
      <c r="AC142" s="8">
        <v>67</v>
      </c>
      <c r="AD142" s="6" t="str">
        <f t="shared" si="156"/>
        <v>C</v>
      </c>
      <c r="AE142" s="6">
        <f t="shared" si="157"/>
        <v>3</v>
      </c>
      <c r="AF142" s="8">
        <v>77</v>
      </c>
      <c r="AG142" s="6" t="str">
        <f t="shared" si="158"/>
        <v>B</v>
      </c>
      <c r="AH142" s="6">
        <f t="shared" si="159"/>
        <v>2</v>
      </c>
      <c r="AI142" s="5">
        <v>50</v>
      </c>
      <c r="AJ142" s="6" t="str">
        <f t="shared" si="160"/>
        <v>D</v>
      </c>
      <c r="AK142" s="6">
        <f t="shared" si="161"/>
        <v>4</v>
      </c>
      <c r="AL142" s="7"/>
      <c r="AM142" s="6" t="str">
        <f t="shared" si="162"/>
        <v xml:space="preserve"> </v>
      </c>
      <c r="AN142" s="6" t="str">
        <f t="shared" si="163"/>
        <v xml:space="preserve"> </v>
      </c>
      <c r="AO142" s="9">
        <f>IF(COUNT(L142,O142,T142,Y142,AB142,AE142,AH142,AN142, )&lt;1,"",IF(COUNT(L142,O142,T142,Y142,AB142,AE142,AH142,AN142, )&lt;3,"-",IF(COUNT(L142,O142,T142,Y142,AB142,AE142,AH142,AN142,#REF!)&gt;3,"FALSE",SUM(L142,O142,T142,Y142,AB142,AE142,AH142,AN142))))</f>
        <v>12</v>
      </c>
      <c r="AP142" s="24" t="str">
        <f t="shared" si="101"/>
        <v>II</v>
      </c>
      <c r="AQ142" s="25">
        <f>COUNT(E142,J142,M142,#REF!,R142,W142,#REF!,Z142,AC142,AF142,AI142,AL142,#REF!,#REF!,#REF!,#REF!)</f>
        <v>5</v>
      </c>
      <c r="AR142" s="6">
        <f t="shared" si="164"/>
        <v>2</v>
      </c>
      <c r="AS142" s="2"/>
    </row>
    <row r="143" spans="1:45">
      <c r="A143" s="5">
        <v>127</v>
      </c>
      <c r="B143" s="66" t="s">
        <v>164</v>
      </c>
      <c r="C143" s="67" t="s">
        <v>148</v>
      </c>
      <c r="D143" s="68" t="s">
        <v>3</v>
      </c>
      <c r="E143" s="5">
        <v>54</v>
      </c>
      <c r="F143" s="6" t="str">
        <f t="shared" si="143"/>
        <v>D</v>
      </c>
      <c r="G143" s="6">
        <f t="shared" si="144"/>
        <v>4</v>
      </c>
      <c r="H143" s="5"/>
      <c r="I143" s="6"/>
      <c r="J143" s="7" t="str">
        <f t="shared" si="165"/>
        <v/>
      </c>
      <c r="K143" s="6" t="str">
        <f t="shared" si="145"/>
        <v/>
      </c>
      <c r="L143" s="6" t="str">
        <f t="shared" si="146"/>
        <v xml:space="preserve"> </v>
      </c>
      <c r="M143" s="7"/>
      <c r="N143" s="6" t="str">
        <f t="shared" si="147"/>
        <v xml:space="preserve"> </v>
      </c>
      <c r="O143" s="6" t="str">
        <f t="shared" si="148"/>
        <v xml:space="preserve"> </v>
      </c>
      <c r="P143" s="5"/>
      <c r="Q143" s="6"/>
      <c r="R143" s="7" t="str">
        <f t="shared" si="149"/>
        <v/>
      </c>
      <c r="S143" s="6" t="str">
        <f t="shared" si="150"/>
        <v/>
      </c>
      <c r="T143" s="6" t="str">
        <f t="shared" si="151"/>
        <v xml:space="preserve"> </v>
      </c>
      <c r="U143" s="5"/>
      <c r="V143" s="6"/>
      <c r="W143" s="7" t="str">
        <f t="shared" si="166"/>
        <v/>
      </c>
      <c r="X143" s="6" t="str">
        <f t="shared" si="152"/>
        <v/>
      </c>
      <c r="Y143" s="6" t="str">
        <f t="shared" si="153"/>
        <v xml:space="preserve"> </v>
      </c>
      <c r="Z143" s="8">
        <v>27</v>
      </c>
      <c r="AA143" s="6" t="str">
        <f t="shared" si="154"/>
        <v>F</v>
      </c>
      <c r="AB143" s="6">
        <f t="shared" si="155"/>
        <v>7</v>
      </c>
      <c r="AC143" s="8">
        <v>47</v>
      </c>
      <c r="AD143" s="6" t="str">
        <f t="shared" si="156"/>
        <v>E</v>
      </c>
      <c r="AE143" s="6">
        <f t="shared" si="157"/>
        <v>5</v>
      </c>
      <c r="AF143" s="8">
        <v>80</v>
      </c>
      <c r="AG143" s="6" t="str">
        <f t="shared" si="158"/>
        <v>A</v>
      </c>
      <c r="AH143" s="6">
        <f t="shared" si="159"/>
        <v>1</v>
      </c>
      <c r="AI143" s="5">
        <v>57</v>
      </c>
      <c r="AJ143" s="6" t="str">
        <f t="shared" si="160"/>
        <v>D</v>
      </c>
      <c r="AK143" s="6">
        <f t="shared" si="161"/>
        <v>4</v>
      </c>
      <c r="AL143" s="7"/>
      <c r="AM143" s="6" t="str">
        <f t="shared" si="162"/>
        <v xml:space="preserve"> </v>
      </c>
      <c r="AN143" s="6" t="str">
        <f t="shared" si="163"/>
        <v xml:space="preserve"> </v>
      </c>
      <c r="AO143" s="9">
        <f>IF(COUNT(L143,O143,T143,Y143,AB143,AE143,AH143,AN143, )&lt;1,"",IF(COUNT(L143,O143,T143,Y143,AB143,AE143,AH143,AN143, )&lt;3,"-",IF(COUNT(L143,O143,T143,Y143,AB143,AE143,AH143,AN143,#REF!)&gt;3,"FALSE",SUM(L143,O143,T143,Y143,AB143,AE143,AH143,AN143))))</f>
        <v>13</v>
      </c>
      <c r="AP143" s="24" t="str">
        <f t="shared" si="101"/>
        <v>III</v>
      </c>
      <c r="AQ143" s="25">
        <f>COUNT(E143,J143,M143,#REF!,R143,W143,#REF!,Z143,AC143,AF143,AI143,AL143,#REF!,#REF!,#REF!,#REF!)</f>
        <v>5</v>
      </c>
      <c r="AR143" s="6">
        <f t="shared" si="164"/>
        <v>3</v>
      </c>
      <c r="AS143" s="2"/>
    </row>
    <row r="144" spans="1:45">
      <c r="A144" s="10">
        <v>128</v>
      </c>
      <c r="B144" s="66" t="s">
        <v>165</v>
      </c>
      <c r="C144" s="67" t="s">
        <v>148</v>
      </c>
      <c r="D144" s="68" t="s">
        <v>3</v>
      </c>
      <c r="E144" s="5">
        <v>56</v>
      </c>
      <c r="F144" s="6" t="str">
        <f t="shared" si="143"/>
        <v>D</v>
      </c>
      <c r="G144" s="6">
        <f t="shared" si="144"/>
        <v>4</v>
      </c>
      <c r="H144" s="5"/>
      <c r="I144" s="6"/>
      <c r="J144" s="7" t="str">
        <f t="shared" si="165"/>
        <v/>
      </c>
      <c r="K144" s="6" t="str">
        <f t="shared" si="145"/>
        <v/>
      </c>
      <c r="L144" s="6" t="str">
        <f t="shared" si="146"/>
        <v xml:space="preserve"> </v>
      </c>
      <c r="M144" s="7"/>
      <c r="N144" s="6" t="str">
        <f t="shared" si="147"/>
        <v xml:space="preserve"> </v>
      </c>
      <c r="O144" s="6" t="str">
        <f t="shared" si="148"/>
        <v xml:space="preserve"> </v>
      </c>
      <c r="P144" s="5"/>
      <c r="Q144" s="6"/>
      <c r="R144" s="7" t="str">
        <f t="shared" si="149"/>
        <v/>
      </c>
      <c r="S144" s="6" t="str">
        <f t="shared" si="150"/>
        <v/>
      </c>
      <c r="T144" s="6" t="str">
        <f t="shared" si="151"/>
        <v xml:space="preserve"> </v>
      </c>
      <c r="U144" s="5"/>
      <c r="V144" s="6"/>
      <c r="W144" s="7" t="str">
        <f t="shared" si="166"/>
        <v/>
      </c>
      <c r="X144" s="6" t="str">
        <f t="shared" si="152"/>
        <v/>
      </c>
      <c r="Y144" s="6" t="str">
        <f t="shared" si="153"/>
        <v xml:space="preserve"> </v>
      </c>
      <c r="Z144" s="8">
        <v>33</v>
      </c>
      <c r="AA144" s="6" t="str">
        <f t="shared" si="154"/>
        <v>F</v>
      </c>
      <c r="AB144" s="6">
        <f t="shared" si="155"/>
        <v>7</v>
      </c>
      <c r="AC144" s="8">
        <v>64</v>
      </c>
      <c r="AD144" s="6" t="str">
        <f t="shared" si="156"/>
        <v>C</v>
      </c>
      <c r="AE144" s="6">
        <f t="shared" si="157"/>
        <v>3</v>
      </c>
      <c r="AF144" s="8">
        <v>83</v>
      </c>
      <c r="AG144" s="6" t="str">
        <f t="shared" si="158"/>
        <v>A</v>
      </c>
      <c r="AH144" s="6">
        <f t="shared" si="159"/>
        <v>1</v>
      </c>
      <c r="AI144" s="5">
        <v>72</v>
      </c>
      <c r="AJ144" s="6" t="str">
        <f t="shared" si="160"/>
        <v>B</v>
      </c>
      <c r="AK144" s="6">
        <f t="shared" si="161"/>
        <v>2</v>
      </c>
      <c r="AL144" s="7"/>
      <c r="AM144" s="6" t="str">
        <f t="shared" si="162"/>
        <v xml:space="preserve"> </v>
      </c>
      <c r="AN144" s="6" t="str">
        <f t="shared" si="163"/>
        <v xml:space="preserve"> </v>
      </c>
      <c r="AO144" s="9">
        <f>IF(COUNT(L144,O144,T144,Y144,AB144,AE144,AH144,AN144, )&lt;1,"",IF(COUNT(L144,O144,T144,Y144,AB144,AE144,AH144,AN144, )&lt;3,"-",IF(COUNT(L144,O144,T144,Y144,AB144,AE144,AH144,AN144,#REF!)&gt;3,"FALSE",SUM(L144,O144,T144,Y144,AB144,AE144,AH144,AN144))))</f>
        <v>11</v>
      </c>
      <c r="AP144" s="24" t="str">
        <f t="shared" si="101"/>
        <v>II</v>
      </c>
      <c r="AQ144" s="25">
        <f>COUNT(E144,J144,M144,#REF!,R144,W144,#REF!,Z144,AC144,AF144,AI144,AL144,#REF!,#REF!,#REF!,#REF!)</f>
        <v>5</v>
      </c>
      <c r="AR144" s="6">
        <f t="shared" si="164"/>
        <v>2</v>
      </c>
      <c r="AS144" s="2"/>
    </row>
    <row r="145" spans="1:45">
      <c r="A145" s="5">
        <v>129</v>
      </c>
      <c r="B145" s="66" t="s">
        <v>166</v>
      </c>
      <c r="C145" s="67" t="s">
        <v>148</v>
      </c>
      <c r="D145" s="68" t="s">
        <v>3</v>
      </c>
      <c r="E145" s="5">
        <v>61</v>
      </c>
      <c r="F145" s="6" t="str">
        <f t="shared" si="143"/>
        <v>C</v>
      </c>
      <c r="G145" s="6">
        <f t="shared" si="144"/>
        <v>3</v>
      </c>
      <c r="H145" s="5"/>
      <c r="I145" s="6"/>
      <c r="J145" s="7" t="str">
        <f t="shared" si="165"/>
        <v/>
      </c>
      <c r="K145" s="6" t="str">
        <f t="shared" si="145"/>
        <v/>
      </c>
      <c r="L145" s="6" t="str">
        <f t="shared" si="146"/>
        <v xml:space="preserve"> </v>
      </c>
      <c r="M145" s="7"/>
      <c r="N145" s="6" t="str">
        <f t="shared" si="147"/>
        <v xml:space="preserve"> </v>
      </c>
      <c r="O145" s="6" t="str">
        <f t="shared" si="148"/>
        <v xml:space="preserve"> </v>
      </c>
      <c r="P145" s="5"/>
      <c r="Q145" s="6"/>
      <c r="R145" s="7" t="str">
        <f t="shared" si="149"/>
        <v/>
      </c>
      <c r="S145" s="6" t="str">
        <f t="shared" si="150"/>
        <v/>
      </c>
      <c r="T145" s="6" t="str">
        <f t="shared" si="151"/>
        <v xml:space="preserve"> </v>
      </c>
      <c r="U145" s="5"/>
      <c r="V145" s="6"/>
      <c r="W145" s="7" t="str">
        <f t="shared" si="166"/>
        <v/>
      </c>
      <c r="X145" s="6" t="str">
        <f t="shared" si="152"/>
        <v/>
      </c>
      <c r="Y145" s="6" t="str">
        <f t="shared" si="153"/>
        <v xml:space="preserve"> </v>
      </c>
      <c r="Z145" s="8">
        <v>35</v>
      </c>
      <c r="AA145" s="6" t="str">
        <f t="shared" si="154"/>
        <v>S</v>
      </c>
      <c r="AB145" s="6">
        <f t="shared" si="155"/>
        <v>6</v>
      </c>
      <c r="AC145" s="8">
        <v>65</v>
      </c>
      <c r="AD145" s="6" t="str">
        <f t="shared" si="156"/>
        <v>C</v>
      </c>
      <c r="AE145" s="6">
        <f t="shared" si="157"/>
        <v>3</v>
      </c>
      <c r="AF145" s="8">
        <v>84</v>
      </c>
      <c r="AG145" s="6" t="str">
        <f t="shared" si="158"/>
        <v>A</v>
      </c>
      <c r="AH145" s="6">
        <f t="shared" si="159"/>
        <v>1</v>
      </c>
      <c r="AI145" s="5">
        <v>75</v>
      </c>
      <c r="AJ145" s="6" t="str">
        <f t="shared" si="160"/>
        <v>B</v>
      </c>
      <c r="AK145" s="6">
        <f t="shared" si="161"/>
        <v>2</v>
      </c>
      <c r="AL145" s="7"/>
      <c r="AM145" s="6" t="str">
        <f t="shared" si="162"/>
        <v xml:space="preserve"> </v>
      </c>
      <c r="AN145" s="6" t="str">
        <f t="shared" si="163"/>
        <v xml:space="preserve"> </v>
      </c>
      <c r="AO145" s="9">
        <f>IF(COUNT(L145,O145,T145,Y145,AB145,AE145,AH145,AN145, )&lt;1,"",IF(COUNT(L145,O145,T145,Y145,AB145,AE145,AH145,AN145, )&lt;3,"-",IF(COUNT(L145,O145,T145,Y145,AB145,AE145,AH145,AN145,#REF!)&gt;3,"FALSE",SUM(L145,O145,T145,Y145,AB145,AE145,AH145,AN145))))</f>
        <v>10</v>
      </c>
      <c r="AP145" s="24" t="str">
        <f t="shared" si="101"/>
        <v>II</v>
      </c>
      <c r="AQ145" s="25">
        <f>COUNT(E145,J145,M145,#REF!,R145,W145,#REF!,Z145,AC145,AF145,AI145,AL145,#REF!,#REF!,#REF!,#REF!)</f>
        <v>5</v>
      </c>
      <c r="AR145" s="6">
        <f t="shared" si="164"/>
        <v>2</v>
      </c>
      <c r="AS145" s="2"/>
    </row>
    <row r="146" spans="1:45">
      <c r="A146" s="10">
        <v>130</v>
      </c>
      <c r="B146" s="64" t="s">
        <v>167</v>
      </c>
      <c r="C146" s="65" t="s">
        <v>148</v>
      </c>
      <c r="D146" s="68" t="s">
        <v>3</v>
      </c>
      <c r="E146" s="5">
        <v>58</v>
      </c>
      <c r="F146" s="6" t="str">
        <f t="shared" si="143"/>
        <v>D</v>
      </c>
      <c r="G146" s="6">
        <f t="shared" si="144"/>
        <v>4</v>
      </c>
      <c r="H146" s="5"/>
      <c r="I146" s="6"/>
      <c r="J146" s="7" t="str">
        <f t="shared" si="165"/>
        <v/>
      </c>
      <c r="K146" s="6" t="str">
        <f t="shared" si="145"/>
        <v/>
      </c>
      <c r="L146" s="6" t="str">
        <f t="shared" si="146"/>
        <v xml:space="preserve"> </v>
      </c>
      <c r="M146" s="7"/>
      <c r="N146" s="6" t="str">
        <f t="shared" si="147"/>
        <v xml:space="preserve"> </v>
      </c>
      <c r="O146" s="6" t="str">
        <f t="shared" si="148"/>
        <v xml:space="preserve"> </v>
      </c>
      <c r="P146" s="5"/>
      <c r="Q146" s="6"/>
      <c r="R146" s="7" t="str">
        <f t="shared" si="149"/>
        <v/>
      </c>
      <c r="S146" s="6" t="str">
        <f t="shared" si="150"/>
        <v/>
      </c>
      <c r="T146" s="6" t="str">
        <f t="shared" si="151"/>
        <v xml:space="preserve"> </v>
      </c>
      <c r="U146" s="5"/>
      <c r="V146" s="6"/>
      <c r="W146" s="7" t="str">
        <f t="shared" si="166"/>
        <v/>
      </c>
      <c r="X146" s="6" t="str">
        <f t="shared" si="152"/>
        <v/>
      </c>
      <c r="Y146" s="6" t="str">
        <f t="shared" si="153"/>
        <v xml:space="preserve"> </v>
      </c>
      <c r="Z146" s="8">
        <v>14</v>
      </c>
      <c r="AA146" s="6" t="str">
        <f t="shared" si="154"/>
        <v>F</v>
      </c>
      <c r="AB146" s="6">
        <f t="shared" si="155"/>
        <v>7</v>
      </c>
      <c r="AC146" s="8">
        <v>7</v>
      </c>
      <c r="AD146" s="6" t="str">
        <f t="shared" si="156"/>
        <v>F</v>
      </c>
      <c r="AE146" s="6">
        <f t="shared" si="157"/>
        <v>7</v>
      </c>
      <c r="AF146" s="8">
        <v>56</v>
      </c>
      <c r="AG146" s="6" t="str">
        <f t="shared" si="158"/>
        <v>D</v>
      </c>
      <c r="AH146" s="6">
        <f t="shared" si="159"/>
        <v>4</v>
      </c>
      <c r="AI146" s="5">
        <v>40</v>
      </c>
      <c r="AJ146" s="6" t="str">
        <f t="shared" si="160"/>
        <v>E</v>
      </c>
      <c r="AK146" s="6">
        <f t="shared" si="161"/>
        <v>5</v>
      </c>
      <c r="AL146" s="7"/>
      <c r="AM146" s="6" t="str">
        <f t="shared" si="162"/>
        <v xml:space="preserve"> </v>
      </c>
      <c r="AN146" s="6" t="str">
        <f t="shared" si="163"/>
        <v xml:space="preserve"> </v>
      </c>
      <c r="AO146" s="9">
        <f>IF(COUNT(L146,O146,T146,Y146,AB146,AE146,AH146,AN146, )&lt;1,"",IF(COUNT(L146,O146,T146,Y146,AB146,AE146,AH146,AN146, )&lt;3,"-",IF(COUNT(L146,O146,T146,Y146,AB146,AE146,AH146,AN146,#REF!)&gt;3,"FALSE",SUM(L146,O146,T146,Y146,AB146,AE146,AH146,AN146))))</f>
        <v>18</v>
      </c>
      <c r="AP146" s="24" t="str">
        <f t="shared" si="101"/>
        <v>IV</v>
      </c>
      <c r="AQ146" s="25">
        <f>COUNT(E146,J146,M146,#REF!,R146,W146,#REF!,Z146,AC146,AF146,AI146,AL146,#REF!,#REF!,#REF!,#REF!)</f>
        <v>5</v>
      </c>
      <c r="AR146" s="6">
        <f t="shared" si="164"/>
        <v>4</v>
      </c>
      <c r="AS146" s="2"/>
    </row>
    <row r="147" spans="1:45">
      <c r="A147" s="5">
        <v>131</v>
      </c>
      <c r="B147" s="66" t="s">
        <v>168</v>
      </c>
      <c r="C147" s="67" t="s">
        <v>148</v>
      </c>
      <c r="D147" s="68" t="s">
        <v>3</v>
      </c>
      <c r="E147" s="5">
        <v>57</v>
      </c>
      <c r="F147" s="6" t="str">
        <f t="shared" si="143"/>
        <v>D</v>
      </c>
      <c r="G147" s="6">
        <f t="shared" si="144"/>
        <v>4</v>
      </c>
      <c r="H147" s="5"/>
      <c r="I147" s="6"/>
      <c r="J147" s="7" t="str">
        <f t="shared" si="165"/>
        <v/>
      </c>
      <c r="K147" s="6" t="str">
        <f t="shared" si="145"/>
        <v/>
      </c>
      <c r="L147" s="6" t="str">
        <f t="shared" si="146"/>
        <v xml:space="preserve"> </v>
      </c>
      <c r="M147" s="7"/>
      <c r="N147" s="6" t="str">
        <f t="shared" si="147"/>
        <v xml:space="preserve"> </v>
      </c>
      <c r="O147" s="6" t="str">
        <f t="shared" si="148"/>
        <v xml:space="preserve"> </v>
      </c>
      <c r="P147" s="5"/>
      <c r="Q147" s="6"/>
      <c r="R147" s="7" t="str">
        <f t="shared" si="149"/>
        <v/>
      </c>
      <c r="S147" s="6" t="str">
        <f t="shared" si="150"/>
        <v/>
      </c>
      <c r="T147" s="6" t="str">
        <f t="shared" si="151"/>
        <v xml:space="preserve"> </v>
      </c>
      <c r="U147" s="5"/>
      <c r="V147" s="6"/>
      <c r="W147" s="7" t="str">
        <f t="shared" si="166"/>
        <v/>
      </c>
      <c r="X147" s="6" t="str">
        <f t="shared" si="152"/>
        <v/>
      </c>
      <c r="Y147" s="6" t="str">
        <f t="shared" si="153"/>
        <v xml:space="preserve"> </v>
      </c>
      <c r="Z147" s="8">
        <v>25</v>
      </c>
      <c r="AA147" s="6" t="str">
        <f t="shared" si="154"/>
        <v>F</v>
      </c>
      <c r="AB147" s="6">
        <f t="shared" si="155"/>
        <v>7</v>
      </c>
      <c r="AC147" s="8">
        <v>24</v>
      </c>
      <c r="AD147" s="6" t="str">
        <f t="shared" si="156"/>
        <v>F</v>
      </c>
      <c r="AE147" s="6">
        <f t="shared" si="157"/>
        <v>7</v>
      </c>
      <c r="AF147" s="8">
        <v>76</v>
      </c>
      <c r="AG147" s="6" t="str">
        <f t="shared" si="158"/>
        <v>B</v>
      </c>
      <c r="AH147" s="6">
        <f t="shared" si="159"/>
        <v>2</v>
      </c>
      <c r="AI147" s="5">
        <v>42</v>
      </c>
      <c r="AJ147" s="6" t="str">
        <f t="shared" si="160"/>
        <v>E</v>
      </c>
      <c r="AK147" s="6">
        <f t="shared" si="161"/>
        <v>5</v>
      </c>
      <c r="AL147" s="7"/>
      <c r="AM147" s="6" t="str">
        <f t="shared" si="162"/>
        <v xml:space="preserve"> </v>
      </c>
      <c r="AN147" s="6" t="str">
        <f t="shared" si="163"/>
        <v xml:space="preserve"> </v>
      </c>
      <c r="AO147" s="9">
        <f>IF(COUNT(L147,O147,T147,Y147,AB147,AE147,AH147,AN147, )&lt;1,"",IF(COUNT(L147,O147,T147,Y147,AB147,AE147,AH147,AN147, )&lt;3,"-",IF(COUNT(L147,O147,T147,Y147,AB147,AE147,AH147,AN147,#REF!)&gt;3,"FALSE",SUM(L147,O147,T147,Y147,AB147,AE147,AH147,AN147))))</f>
        <v>16</v>
      </c>
      <c r="AP147" s="24" t="str">
        <f t="shared" si="101"/>
        <v>III</v>
      </c>
      <c r="AQ147" s="25">
        <f>COUNT(E147,J147,M147,#REF!,R147,W147,#REF!,Z147,AC147,AF147,AI147,AL147,#REF!,#REF!,#REF!,#REF!)</f>
        <v>5</v>
      </c>
      <c r="AR147" s="6">
        <f t="shared" si="164"/>
        <v>3</v>
      </c>
      <c r="AS147" s="2"/>
    </row>
    <row r="148" spans="1:45">
      <c r="A148" s="10">
        <v>132</v>
      </c>
      <c r="B148" s="64" t="s">
        <v>169</v>
      </c>
      <c r="C148" s="65" t="s">
        <v>148</v>
      </c>
      <c r="D148" s="68" t="s">
        <v>3</v>
      </c>
      <c r="E148" s="5">
        <v>60</v>
      </c>
      <c r="F148" s="6" t="str">
        <f t="shared" si="143"/>
        <v>C</v>
      </c>
      <c r="G148" s="6">
        <f t="shared" si="144"/>
        <v>3</v>
      </c>
      <c r="H148" s="5"/>
      <c r="I148" s="6"/>
      <c r="J148" s="7" t="str">
        <f t="shared" si="165"/>
        <v/>
      </c>
      <c r="K148" s="6" t="str">
        <f t="shared" si="145"/>
        <v/>
      </c>
      <c r="L148" s="6" t="str">
        <f t="shared" si="146"/>
        <v xml:space="preserve"> </v>
      </c>
      <c r="M148" s="7"/>
      <c r="N148" s="6" t="str">
        <f t="shared" si="147"/>
        <v xml:space="preserve"> </v>
      </c>
      <c r="O148" s="6" t="str">
        <f t="shared" si="148"/>
        <v xml:space="preserve"> </v>
      </c>
      <c r="P148" s="5"/>
      <c r="Q148" s="6"/>
      <c r="R148" s="7" t="str">
        <f t="shared" si="149"/>
        <v/>
      </c>
      <c r="S148" s="6" t="str">
        <f t="shared" si="150"/>
        <v/>
      </c>
      <c r="T148" s="6" t="str">
        <f t="shared" si="151"/>
        <v xml:space="preserve"> </v>
      </c>
      <c r="U148" s="5"/>
      <c r="V148" s="6"/>
      <c r="W148" s="7" t="str">
        <f t="shared" si="166"/>
        <v/>
      </c>
      <c r="X148" s="6" t="str">
        <f t="shared" si="152"/>
        <v/>
      </c>
      <c r="Y148" s="6" t="str">
        <f t="shared" si="153"/>
        <v xml:space="preserve"> </v>
      </c>
      <c r="Z148" s="8">
        <v>19</v>
      </c>
      <c r="AA148" s="6" t="str">
        <f t="shared" si="154"/>
        <v>F</v>
      </c>
      <c r="AB148" s="6">
        <f t="shared" si="155"/>
        <v>7</v>
      </c>
      <c r="AC148" s="8">
        <v>36</v>
      </c>
      <c r="AD148" s="6" t="str">
        <f t="shared" si="156"/>
        <v>S</v>
      </c>
      <c r="AE148" s="6">
        <f t="shared" si="157"/>
        <v>6</v>
      </c>
      <c r="AF148" s="8">
        <v>67</v>
      </c>
      <c r="AG148" s="6" t="str">
        <f t="shared" si="158"/>
        <v>C</v>
      </c>
      <c r="AH148" s="6">
        <f t="shared" si="159"/>
        <v>3</v>
      </c>
      <c r="AI148" s="5">
        <v>45</v>
      </c>
      <c r="AJ148" s="6" t="str">
        <f t="shared" si="160"/>
        <v>E</v>
      </c>
      <c r="AK148" s="6">
        <f t="shared" si="161"/>
        <v>5</v>
      </c>
      <c r="AL148" s="7"/>
      <c r="AM148" s="6" t="str">
        <f t="shared" si="162"/>
        <v xml:space="preserve"> </v>
      </c>
      <c r="AN148" s="6" t="str">
        <f t="shared" si="163"/>
        <v xml:space="preserve"> </v>
      </c>
      <c r="AO148" s="9">
        <f>IF(COUNT(L148,O148,T148,Y148,AB148,AE148,AH148,AN148, )&lt;1,"",IF(COUNT(L148,O148,T148,Y148,AB148,AE148,AH148,AN148, )&lt;3,"-",IF(COUNT(L148,O148,T148,Y148,AB148,AE148,AH148,AN148,#REF!)&gt;3,"FALSE",SUM(L148,O148,T148,Y148,AB148,AE148,AH148,AN148))))</f>
        <v>16</v>
      </c>
      <c r="AP148" s="24" t="str">
        <f t="shared" si="101"/>
        <v>III</v>
      </c>
      <c r="AQ148" s="25">
        <f>COUNT(E148,J148,M148,#REF!,R148,W148,#REF!,Z148,AC148,AF148,AI148,AL148,#REF!,#REF!,#REF!,#REF!)</f>
        <v>5</v>
      </c>
      <c r="AR148" s="6">
        <f t="shared" si="164"/>
        <v>3</v>
      </c>
      <c r="AS148" s="2"/>
    </row>
    <row r="149" spans="1:45">
      <c r="A149" s="5">
        <v>133</v>
      </c>
      <c r="B149" s="66" t="s">
        <v>170</v>
      </c>
      <c r="C149" s="67" t="s">
        <v>148</v>
      </c>
      <c r="D149" s="68" t="s">
        <v>3</v>
      </c>
      <c r="E149" s="5">
        <v>60</v>
      </c>
      <c r="F149" s="6" t="str">
        <f t="shared" si="143"/>
        <v>C</v>
      </c>
      <c r="G149" s="6">
        <f t="shared" si="144"/>
        <v>3</v>
      </c>
      <c r="H149" s="5"/>
      <c r="I149" s="6"/>
      <c r="J149" s="7" t="str">
        <f t="shared" si="165"/>
        <v/>
      </c>
      <c r="K149" s="6" t="str">
        <f t="shared" si="145"/>
        <v/>
      </c>
      <c r="L149" s="6" t="str">
        <f t="shared" si="146"/>
        <v xml:space="preserve"> </v>
      </c>
      <c r="M149" s="7"/>
      <c r="N149" s="6" t="str">
        <f t="shared" si="147"/>
        <v xml:space="preserve"> </v>
      </c>
      <c r="O149" s="6" t="str">
        <f t="shared" si="148"/>
        <v xml:space="preserve"> </v>
      </c>
      <c r="P149" s="5"/>
      <c r="Q149" s="6"/>
      <c r="R149" s="7" t="str">
        <f t="shared" si="149"/>
        <v/>
      </c>
      <c r="S149" s="6" t="str">
        <f t="shared" si="150"/>
        <v/>
      </c>
      <c r="T149" s="6" t="str">
        <f t="shared" si="151"/>
        <v xml:space="preserve"> </v>
      </c>
      <c r="U149" s="5"/>
      <c r="V149" s="6"/>
      <c r="W149" s="7" t="str">
        <f t="shared" si="166"/>
        <v/>
      </c>
      <c r="X149" s="6" t="str">
        <f t="shared" si="152"/>
        <v/>
      </c>
      <c r="Y149" s="6" t="str">
        <f t="shared" si="153"/>
        <v xml:space="preserve"> </v>
      </c>
      <c r="Z149" s="8">
        <v>21</v>
      </c>
      <c r="AA149" s="6" t="str">
        <f t="shared" si="154"/>
        <v>F</v>
      </c>
      <c r="AB149" s="6">
        <f t="shared" si="155"/>
        <v>7</v>
      </c>
      <c r="AC149" s="8">
        <v>44</v>
      </c>
      <c r="AD149" s="6" t="str">
        <f t="shared" si="156"/>
        <v>E</v>
      </c>
      <c r="AE149" s="6">
        <f t="shared" si="157"/>
        <v>5</v>
      </c>
      <c r="AF149" s="8">
        <v>71</v>
      </c>
      <c r="AG149" s="6" t="str">
        <f t="shared" si="158"/>
        <v>B</v>
      </c>
      <c r="AH149" s="6">
        <f t="shared" si="159"/>
        <v>2</v>
      </c>
      <c r="AI149" s="5">
        <v>65</v>
      </c>
      <c r="AJ149" s="6" t="str">
        <f t="shared" si="160"/>
        <v>C</v>
      </c>
      <c r="AK149" s="6">
        <f t="shared" si="161"/>
        <v>3</v>
      </c>
      <c r="AL149" s="7"/>
      <c r="AM149" s="6" t="str">
        <f t="shared" si="162"/>
        <v xml:space="preserve"> </v>
      </c>
      <c r="AN149" s="6" t="str">
        <f t="shared" si="163"/>
        <v xml:space="preserve"> </v>
      </c>
      <c r="AO149" s="9">
        <f>IF(COUNT(L149,O149,T149,Y149,AB149,AE149,AH149,AN149, )&lt;1,"",IF(COUNT(L149,O149,T149,Y149,AB149,AE149,AH149,AN149, )&lt;3,"-",IF(COUNT(L149,O149,T149,Y149,AB149,AE149,AH149,AN149,#REF!)&gt;3,"FALSE",SUM(L149,O149,T149,Y149,AB149,AE149,AH149,AN149))))</f>
        <v>14</v>
      </c>
      <c r="AP149" s="24" t="str">
        <f t="shared" si="101"/>
        <v>III</v>
      </c>
      <c r="AQ149" s="25">
        <f>COUNT(E149,J149,M149,#REF!,R149,W149,#REF!,Z149,AC149,AF149,AI149,AL149,#REF!,#REF!,#REF!,#REF!)</f>
        <v>5</v>
      </c>
      <c r="AR149" s="6">
        <f t="shared" si="164"/>
        <v>3</v>
      </c>
      <c r="AS149" s="2"/>
    </row>
    <row r="150" spans="1:45">
      <c r="A150" s="10">
        <v>134</v>
      </c>
      <c r="B150" s="66" t="s">
        <v>171</v>
      </c>
      <c r="C150" s="67" t="s">
        <v>148</v>
      </c>
      <c r="D150" s="68" t="s">
        <v>3</v>
      </c>
      <c r="E150" s="5">
        <v>54</v>
      </c>
      <c r="F150" s="6" t="str">
        <f t="shared" si="143"/>
        <v>D</v>
      </c>
      <c r="G150" s="6">
        <f t="shared" si="144"/>
        <v>4</v>
      </c>
      <c r="H150" s="5"/>
      <c r="I150" s="6"/>
      <c r="J150" s="7" t="str">
        <f t="shared" si="165"/>
        <v/>
      </c>
      <c r="K150" s="6" t="str">
        <f t="shared" si="145"/>
        <v/>
      </c>
      <c r="L150" s="6" t="str">
        <f t="shared" si="146"/>
        <v xml:space="preserve"> </v>
      </c>
      <c r="M150" s="7"/>
      <c r="N150" s="6" t="str">
        <f t="shared" si="147"/>
        <v xml:space="preserve"> </v>
      </c>
      <c r="O150" s="6" t="str">
        <f t="shared" si="148"/>
        <v xml:space="preserve"> </v>
      </c>
      <c r="P150" s="5"/>
      <c r="Q150" s="6"/>
      <c r="R150" s="7" t="str">
        <f t="shared" si="149"/>
        <v/>
      </c>
      <c r="S150" s="6" t="str">
        <f t="shared" si="150"/>
        <v/>
      </c>
      <c r="T150" s="6" t="str">
        <f t="shared" si="151"/>
        <v xml:space="preserve"> </v>
      </c>
      <c r="U150" s="5"/>
      <c r="V150" s="6"/>
      <c r="W150" s="7" t="str">
        <f t="shared" si="166"/>
        <v/>
      </c>
      <c r="X150" s="6" t="str">
        <f t="shared" si="152"/>
        <v/>
      </c>
      <c r="Y150" s="6" t="str">
        <f t="shared" si="153"/>
        <v xml:space="preserve"> </v>
      </c>
      <c r="Z150" s="8">
        <v>8</v>
      </c>
      <c r="AA150" s="6" t="str">
        <f t="shared" si="154"/>
        <v>F</v>
      </c>
      <c r="AB150" s="6">
        <f t="shared" si="155"/>
        <v>7</v>
      </c>
      <c r="AC150" s="8">
        <v>7</v>
      </c>
      <c r="AD150" s="6" t="str">
        <f t="shared" si="156"/>
        <v>F</v>
      </c>
      <c r="AE150" s="6">
        <f t="shared" si="157"/>
        <v>7</v>
      </c>
      <c r="AF150" s="8">
        <v>35</v>
      </c>
      <c r="AG150" s="6" t="str">
        <f t="shared" si="158"/>
        <v>S</v>
      </c>
      <c r="AH150" s="6">
        <f t="shared" si="159"/>
        <v>6</v>
      </c>
      <c r="AI150" s="5">
        <v>21</v>
      </c>
      <c r="AJ150" s="6" t="str">
        <f t="shared" si="160"/>
        <v>F</v>
      </c>
      <c r="AK150" s="6">
        <f t="shared" si="161"/>
        <v>7</v>
      </c>
      <c r="AL150" s="7"/>
      <c r="AM150" s="6" t="str">
        <f t="shared" si="162"/>
        <v xml:space="preserve"> </v>
      </c>
      <c r="AN150" s="6" t="str">
        <f t="shared" si="163"/>
        <v xml:space="preserve"> </v>
      </c>
      <c r="AO150" s="9">
        <f>IF(COUNT(L150,O150,T150,Y150,AB150,AE150,AH150,AN150, )&lt;1,"",IF(COUNT(L150,O150,T150,Y150,AB150,AE150,AH150,AN150, )&lt;3,"-",IF(COUNT(L150,O150,T150,Y150,AB150,AE150,AH150,AN150,#REF!)&gt;3,"FALSE",SUM(L150,O150,T150,Y150,AB150,AE150,AH150,AN150))))</f>
        <v>20</v>
      </c>
      <c r="AP150" s="24" t="str">
        <f t="shared" si="101"/>
        <v>FLD</v>
      </c>
      <c r="AQ150" s="25">
        <f>COUNT(E150,J150,M150,#REF!,R150,W150,#REF!,Z150,AC150,AF150,AI150,AL150,#REF!,#REF!,#REF!,#REF!)</f>
        <v>5</v>
      </c>
      <c r="AR150" s="6">
        <f t="shared" si="164"/>
        <v>5</v>
      </c>
      <c r="AS150" s="2"/>
    </row>
    <row r="151" spans="1:45">
      <c r="A151" s="5">
        <v>135</v>
      </c>
      <c r="B151" s="66" t="s">
        <v>172</v>
      </c>
      <c r="C151" s="67" t="s">
        <v>148</v>
      </c>
      <c r="D151" s="68" t="s">
        <v>3</v>
      </c>
      <c r="E151" s="5">
        <v>33</v>
      </c>
      <c r="F151" s="6" t="str">
        <f t="shared" si="143"/>
        <v>F</v>
      </c>
      <c r="G151" s="6">
        <f t="shared" si="144"/>
        <v>7</v>
      </c>
      <c r="H151" s="5"/>
      <c r="I151" s="6"/>
      <c r="J151" s="7" t="str">
        <f t="shared" si="165"/>
        <v/>
      </c>
      <c r="K151" s="6" t="str">
        <f t="shared" si="145"/>
        <v/>
      </c>
      <c r="L151" s="6" t="str">
        <f t="shared" si="146"/>
        <v xml:space="preserve"> </v>
      </c>
      <c r="M151" s="7"/>
      <c r="N151" s="6" t="str">
        <f t="shared" si="147"/>
        <v xml:space="preserve"> </v>
      </c>
      <c r="O151" s="6" t="str">
        <f t="shared" si="148"/>
        <v xml:space="preserve"> </v>
      </c>
      <c r="P151" s="5"/>
      <c r="Q151" s="6"/>
      <c r="R151" s="7" t="str">
        <f t="shared" si="149"/>
        <v/>
      </c>
      <c r="S151" s="6" t="str">
        <f t="shared" si="150"/>
        <v/>
      </c>
      <c r="T151" s="6" t="str">
        <f t="shared" si="151"/>
        <v xml:space="preserve"> </v>
      </c>
      <c r="U151" s="5"/>
      <c r="V151" s="6"/>
      <c r="W151" s="7" t="str">
        <f t="shared" si="166"/>
        <v/>
      </c>
      <c r="X151" s="6" t="str">
        <f t="shared" si="152"/>
        <v/>
      </c>
      <c r="Y151" s="6" t="str">
        <f t="shared" si="153"/>
        <v xml:space="preserve"> </v>
      </c>
      <c r="Z151" s="8">
        <v>4</v>
      </c>
      <c r="AA151" s="6" t="str">
        <f t="shared" si="154"/>
        <v>F</v>
      </c>
      <c r="AB151" s="6">
        <f t="shared" si="155"/>
        <v>7</v>
      </c>
      <c r="AC151" s="8">
        <v>20</v>
      </c>
      <c r="AD151" s="6" t="str">
        <f t="shared" si="156"/>
        <v>F</v>
      </c>
      <c r="AE151" s="6">
        <f t="shared" si="157"/>
        <v>7</v>
      </c>
      <c r="AF151" s="8">
        <v>64</v>
      </c>
      <c r="AG151" s="6" t="str">
        <f t="shared" si="158"/>
        <v>C</v>
      </c>
      <c r="AH151" s="6">
        <f t="shared" si="159"/>
        <v>3</v>
      </c>
      <c r="AI151" s="5">
        <v>47</v>
      </c>
      <c r="AJ151" s="6" t="str">
        <f t="shared" si="160"/>
        <v>E</v>
      </c>
      <c r="AK151" s="6">
        <f t="shared" si="161"/>
        <v>5</v>
      </c>
      <c r="AL151" s="7"/>
      <c r="AM151" s="6" t="str">
        <f t="shared" si="162"/>
        <v xml:space="preserve"> </v>
      </c>
      <c r="AN151" s="6" t="str">
        <f t="shared" si="163"/>
        <v xml:space="preserve"> </v>
      </c>
      <c r="AO151" s="9">
        <f>IF(COUNT(L151,O151,T151,Y151,AB151,AE151,AH151,AN151, )&lt;1,"",IF(COUNT(L151,O151,T151,Y151,AB151,AE151,AH151,AN151, )&lt;3,"-",IF(COUNT(L151,O151,T151,Y151,AB151,AE151,AH151,AN151,#REF!)&gt;3,"FALSE",SUM(L151,O151,T151,Y151,AB151,AE151,AH151,AN151))))</f>
        <v>17</v>
      </c>
      <c r="AP151" s="24" t="str">
        <f t="shared" si="101"/>
        <v>III</v>
      </c>
      <c r="AQ151" s="25">
        <f>COUNT(E151,J151,M151,#REF!,R151,W151,#REF!,Z151,AC151,AF151,AI151,AL151,#REF!,#REF!,#REF!,#REF!)</f>
        <v>5</v>
      </c>
      <c r="AR151" s="6">
        <f t="shared" si="164"/>
        <v>3</v>
      </c>
      <c r="AS151" s="2"/>
    </row>
    <row r="152" spans="1:45">
      <c r="A152" s="10">
        <v>136</v>
      </c>
      <c r="B152" s="64" t="s">
        <v>173</v>
      </c>
      <c r="C152" s="65" t="s">
        <v>148</v>
      </c>
      <c r="D152" s="68" t="s">
        <v>3</v>
      </c>
      <c r="E152" s="5">
        <v>60</v>
      </c>
      <c r="F152" s="6" t="str">
        <f t="shared" si="143"/>
        <v>C</v>
      </c>
      <c r="G152" s="6">
        <f t="shared" si="144"/>
        <v>3</v>
      </c>
      <c r="H152" s="5"/>
      <c r="I152" s="6"/>
      <c r="J152" s="7" t="str">
        <f t="shared" si="165"/>
        <v/>
      </c>
      <c r="K152" s="6" t="str">
        <f t="shared" si="145"/>
        <v/>
      </c>
      <c r="L152" s="6" t="str">
        <f t="shared" si="146"/>
        <v xml:space="preserve"> </v>
      </c>
      <c r="M152" s="7"/>
      <c r="N152" s="6" t="str">
        <f t="shared" si="147"/>
        <v xml:space="preserve"> </v>
      </c>
      <c r="O152" s="6" t="str">
        <f t="shared" si="148"/>
        <v xml:space="preserve"> </v>
      </c>
      <c r="P152" s="5"/>
      <c r="Q152" s="6"/>
      <c r="R152" s="7" t="str">
        <f t="shared" si="149"/>
        <v/>
      </c>
      <c r="S152" s="6" t="str">
        <f t="shared" si="150"/>
        <v/>
      </c>
      <c r="T152" s="6" t="str">
        <f t="shared" si="151"/>
        <v xml:space="preserve"> </v>
      </c>
      <c r="U152" s="5"/>
      <c r="V152" s="6"/>
      <c r="W152" s="7" t="str">
        <f t="shared" si="166"/>
        <v/>
      </c>
      <c r="X152" s="6" t="str">
        <f t="shared" si="152"/>
        <v/>
      </c>
      <c r="Y152" s="6" t="str">
        <f t="shared" si="153"/>
        <v xml:space="preserve"> </v>
      </c>
      <c r="Z152" s="8">
        <v>33</v>
      </c>
      <c r="AA152" s="6" t="str">
        <f t="shared" si="154"/>
        <v>F</v>
      </c>
      <c r="AB152" s="6">
        <f t="shared" si="155"/>
        <v>7</v>
      </c>
      <c r="AC152" s="8">
        <v>17</v>
      </c>
      <c r="AD152" s="6" t="str">
        <f t="shared" si="156"/>
        <v>F</v>
      </c>
      <c r="AE152" s="6">
        <f t="shared" si="157"/>
        <v>7</v>
      </c>
      <c r="AF152" s="8">
        <v>55</v>
      </c>
      <c r="AG152" s="6" t="str">
        <f t="shared" si="158"/>
        <v>D</v>
      </c>
      <c r="AH152" s="6">
        <f t="shared" si="159"/>
        <v>4</v>
      </c>
      <c r="AI152" s="5">
        <v>33</v>
      </c>
      <c r="AJ152" s="6" t="str">
        <f t="shared" si="160"/>
        <v>F</v>
      </c>
      <c r="AK152" s="6">
        <f t="shared" si="161"/>
        <v>7</v>
      </c>
      <c r="AL152" s="7"/>
      <c r="AM152" s="6" t="str">
        <f t="shared" si="162"/>
        <v xml:space="preserve"> </v>
      </c>
      <c r="AN152" s="6" t="str">
        <f t="shared" si="163"/>
        <v xml:space="preserve"> </v>
      </c>
      <c r="AO152" s="9">
        <f>IF(COUNT(L152,O152,T152,Y152,AB152,AE152,AH152,AN152, )&lt;1,"",IF(COUNT(L152,O152,T152,Y152,AB152,AE152,AH152,AN152, )&lt;3,"-",IF(COUNT(L152,O152,T152,Y152,AB152,AE152,AH152,AN152,#REF!)&gt;3,"FALSE",SUM(L152,O152,T152,Y152,AB152,AE152,AH152,AN152))))</f>
        <v>18</v>
      </c>
      <c r="AP152" s="24" t="str">
        <f t="shared" si="101"/>
        <v>IV</v>
      </c>
      <c r="AQ152" s="25">
        <f>COUNT(E152,J152,M152,#REF!,R152,W152,#REF!,Z152,AC152,AF152,AI152,AL152,#REF!,#REF!,#REF!,#REF!)</f>
        <v>5</v>
      </c>
      <c r="AR152" s="6">
        <f t="shared" si="164"/>
        <v>4</v>
      </c>
      <c r="AS152" s="2"/>
    </row>
    <row r="153" spans="1:45">
      <c r="A153" s="5">
        <v>137</v>
      </c>
      <c r="B153" s="64" t="s">
        <v>174</v>
      </c>
      <c r="C153" s="65" t="s">
        <v>148</v>
      </c>
      <c r="D153" s="68" t="s">
        <v>3</v>
      </c>
      <c r="E153" s="5">
        <v>63</v>
      </c>
      <c r="F153" s="6" t="str">
        <f t="shared" si="143"/>
        <v>C</v>
      </c>
      <c r="G153" s="6">
        <f t="shared" si="144"/>
        <v>3</v>
      </c>
      <c r="H153" s="5"/>
      <c r="I153" s="6"/>
      <c r="J153" s="7" t="str">
        <f t="shared" si="165"/>
        <v/>
      </c>
      <c r="K153" s="6" t="str">
        <f t="shared" si="145"/>
        <v/>
      </c>
      <c r="L153" s="6" t="str">
        <f t="shared" si="146"/>
        <v xml:space="preserve"> </v>
      </c>
      <c r="M153" s="7"/>
      <c r="N153" s="6" t="str">
        <f t="shared" si="147"/>
        <v xml:space="preserve"> </v>
      </c>
      <c r="O153" s="6" t="str">
        <f t="shared" si="148"/>
        <v xml:space="preserve"> </v>
      </c>
      <c r="P153" s="5"/>
      <c r="Q153" s="6"/>
      <c r="R153" s="7" t="str">
        <f t="shared" si="149"/>
        <v/>
      </c>
      <c r="S153" s="6" t="str">
        <f t="shared" si="150"/>
        <v/>
      </c>
      <c r="T153" s="6" t="str">
        <f t="shared" si="151"/>
        <v xml:space="preserve"> </v>
      </c>
      <c r="U153" s="5"/>
      <c r="V153" s="6"/>
      <c r="W153" s="7" t="str">
        <f t="shared" si="166"/>
        <v/>
      </c>
      <c r="X153" s="6" t="str">
        <f t="shared" si="152"/>
        <v/>
      </c>
      <c r="Y153" s="6" t="str">
        <f t="shared" si="153"/>
        <v xml:space="preserve"> </v>
      </c>
      <c r="Z153" s="8">
        <v>18</v>
      </c>
      <c r="AA153" s="6" t="str">
        <f t="shared" si="154"/>
        <v>F</v>
      </c>
      <c r="AB153" s="6">
        <f t="shared" si="155"/>
        <v>7</v>
      </c>
      <c r="AC153" s="8">
        <v>16</v>
      </c>
      <c r="AD153" s="6" t="str">
        <f t="shared" si="156"/>
        <v>F</v>
      </c>
      <c r="AE153" s="6">
        <f t="shared" si="157"/>
        <v>7</v>
      </c>
      <c r="AF153" s="8">
        <v>53</v>
      </c>
      <c r="AG153" s="6" t="str">
        <f t="shared" si="158"/>
        <v>D</v>
      </c>
      <c r="AH153" s="6">
        <f t="shared" si="159"/>
        <v>4</v>
      </c>
      <c r="AI153" s="5">
        <v>45</v>
      </c>
      <c r="AJ153" s="6" t="str">
        <f t="shared" si="160"/>
        <v>E</v>
      </c>
      <c r="AK153" s="6">
        <f t="shared" si="161"/>
        <v>5</v>
      </c>
      <c r="AL153" s="7"/>
      <c r="AM153" s="6" t="str">
        <f t="shared" si="162"/>
        <v xml:space="preserve"> </v>
      </c>
      <c r="AN153" s="6" t="str">
        <f t="shared" si="163"/>
        <v xml:space="preserve"> </v>
      </c>
      <c r="AO153" s="9">
        <f>IF(COUNT(L153,O153,T153,Y153,AB153,AE153,AH153,AN153, )&lt;1,"",IF(COUNT(L153,O153,T153,Y153,AB153,AE153,AH153,AN153, )&lt;3,"-",IF(COUNT(L153,O153,T153,Y153,AB153,AE153,AH153,AN153,#REF!)&gt;3,"FALSE",SUM(L153,O153,T153,Y153,AB153,AE153,AH153,AN153))))</f>
        <v>18</v>
      </c>
      <c r="AP153" s="24" t="str">
        <f t="shared" si="101"/>
        <v>IV</v>
      </c>
      <c r="AQ153" s="25">
        <f>COUNT(E153,J153,M153,#REF!,R153,W153,#REF!,Z153,AC153,AF153,AI153,AL153,#REF!,#REF!,#REF!,#REF!)</f>
        <v>5</v>
      </c>
      <c r="AR153" s="6">
        <f t="shared" si="164"/>
        <v>4</v>
      </c>
      <c r="AS153" s="2"/>
    </row>
    <row r="207" ht="15.75" customHeight="1"/>
    <row r="658" spans="1:42" s="16" customFormat="1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</row>
  </sheetData>
  <protectedRanges>
    <protectedRange sqref="D17:D153" name="Candidates_info_range_1_1_1"/>
  </protectedRanges>
  <mergeCells count="22">
    <mergeCell ref="AQ15:AQ16"/>
    <mergeCell ref="C15:C16"/>
    <mergeCell ref="U15:Y15"/>
    <mergeCell ref="E15:G15"/>
    <mergeCell ref="M15:O15"/>
    <mergeCell ref="AP15:AP16"/>
    <mergeCell ref="A1:AQ1"/>
    <mergeCell ref="A2:AQ2"/>
    <mergeCell ref="A3:AQ3"/>
    <mergeCell ref="A4:AQ4"/>
    <mergeCell ref="A15:A16"/>
    <mergeCell ref="AO15:AO16"/>
    <mergeCell ref="D15:D16"/>
    <mergeCell ref="H15:L15"/>
    <mergeCell ref="AC15:AE15"/>
    <mergeCell ref="AF15:AH15"/>
    <mergeCell ref="AI15:AK15"/>
    <mergeCell ref="AL15:AN15"/>
    <mergeCell ref="P15:T15"/>
    <mergeCell ref="B15:B16"/>
    <mergeCell ref="C14:E14"/>
    <mergeCell ref="Z15:AB15"/>
  </mergeCells>
  <dataValidations count="1">
    <dataValidation type="whole" operator="lessThanOrEqual" allowBlank="1" showInputMessage="1" showErrorMessage="1" error="Number exceeds 100" sqref="AI17:AI153 P17:P153 U17:U153 H17:H153 E17:E153">
      <formula1>100</formula1>
    </dataValidation>
  </dataValidations>
  <pageMargins left="0.7" right="0.7" top="0.75" bottom="0.75" header="0.3" footer="0.3"/>
  <pageSetup paperSize="8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ITILIMA SECONDARY</dc:creator>
  <cp:lastModifiedBy>ITILIMA SECONDARY SCHOOL</cp:lastModifiedBy>
  <cp:lastPrinted>2024-02-07T07:28:12Z</cp:lastPrinted>
  <dcterms:created xsi:type="dcterms:W3CDTF">2024-01-27T08:23:54Z</dcterms:created>
  <dcterms:modified xsi:type="dcterms:W3CDTF">2024-10-02T15:36:52Z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51c39f7e42d042f4bf9b05ccaf1b5258</vt:lpwstr>
  </property>
</Properties>
</file>